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mc:AlternateContent xmlns:mc="http://schemas.openxmlformats.org/markup-compatibility/2006">
    <mc:Choice Requires="x15">
      <x15ac:absPath xmlns:x15ac="http://schemas.microsoft.com/office/spreadsheetml/2010/11/ac" url="/Volumes/BBG/HOSPITALIER 2/HYERES PUI René Sabran/5-PRO/ DOSSIER PRO-2 ind B avril 2025/II- Pieces ecrites/DPGF/"/>
    </mc:Choice>
  </mc:AlternateContent>
  <xr:revisionPtr revIDLastSave="0" documentId="13_ncr:1_{CE8CB176-76BE-3140-9907-E5C91F9F95D8}" xr6:coauthVersionLast="47" xr6:coauthVersionMax="47" xr10:uidLastSave="{00000000-0000-0000-0000-000000000000}"/>
  <bookViews>
    <workbookView xWindow="3460" yWindow="540" windowWidth="30280" windowHeight="25900" tabRatio="500" activeTab="1" xr2:uid="{00000000-000D-0000-FFFF-FFFF00000000}"/>
  </bookViews>
  <sheets>
    <sheet name="PG LOT 07" sheetId="2" r:id="rId1"/>
    <sheet name="CDPGF LOT 07" sheetId="3" r:id="rId2"/>
  </sheets>
  <definedNames>
    <definedName name="_xlnm.Print_Titles" localSheetId="1">'CDPGF LOT 07'!$6:$6</definedName>
    <definedName name="NUM" localSheetId="0">#REF!</definedName>
    <definedName name="NUM">#REF!</definedName>
    <definedName name="STATT" localSheetId="0">#REF!</definedName>
    <definedName name="STATT">#REF!</definedName>
    <definedName name="_xlnm.Print_Area" localSheetId="0">'PG LOT 07'!$A$1:$I$55</definedName>
  </definedNames>
  <calcPr calcId="191029"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M65" i="3" l="1"/>
  <c r="M63" i="3"/>
  <c r="M62" i="3"/>
  <c r="M61" i="3"/>
  <c r="M66" i="3" s="1"/>
  <c r="M58" i="3"/>
  <c r="M57" i="3"/>
  <c r="M56" i="3"/>
  <c r="M55" i="3"/>
  <c r="M54" i="3"/>
  <c r="M53" i="3"/>
  <c r="M51" i="3"/>
  <c r="M59" i="3" s="1"/>
  <c r="M50" i="3"/>
  <c r="M46" i="3"/>
  <c r="M45" i="3"/>
  <c r="M43" i="3"/>
  <c r="M42" i="3"/>
  <c r="M47" i="3" s="1"/>
  <c r="M39" i="3"/>
  <c r="M37" i="3"/>
  <c r="M36" i="3"/>
  <c r="M33" i="3"/>
  <c r="M32" i="3"/>
  <c r="M31" i="3"/>
  <c r="M30" i="3"/>
  <c r="M29" i="3"/>
  <c r="M34" i="3" s="1"/>
  <c r="M27" i="3"/>
  <c r="M26" i="3"/>
  <c r="M25" i="3"/>
  <c r="M24" i="3"/>
  <c r="M21" i="3"/>
  <c r="M20" i="3"/>
  <c r="M19" i="3"/>
  <c r="M18" i="3"/>
  <c r="M17" i="3"/>
  <c r="M22" i="3" s="1"/>
  <c r="M14" i="3"/>
  <c r="M13" i="3"/>
  <c r="M12" i="3"/>
  <c r="M11" i="3"/>
  <c r="M10" i="3"/>
  <c r="M68" i="3" s="1"/>
  <c r="M67" i="3" l="1"/>
  <c r="M69" i="3" s="1"/>
  <c r="M15" i="3"/>
</calcChain>
</file>

<file path=xl/sharedStrings.xml><?xml version="1.0" encoding="utf-8"?>
<sst xmlns="http://schemas.openxmlformats.org/spreadsheetml/2006/main" count="168" uniqueCount="138">
  <si>
    <t>PUI – REAMENAGEMENT ET MISE EN CONFORMITE DU BATIMENT DE LA PHARMACIE ET DES ANCIENS LABORATOIRES POUR LA PUI ET L'ACCUEIL DE L'ADMINISTRATION</t>
  </si>
  <si>
    <t>LOT n°07. MENUISERIES INTERIEURES – AMENAGEMENT INTERIEUR</t>
  </si>
  <si>
    <t>Février 2025</t>
  </si>
  <si>
    <t>L'avant métré est donné uniquement à titre indicatif et n'est pas contractuel. L'entreprise remplecera les quantités indiquées par ses propres avant métrés. Elle est seule responsable des quantités renseignées sur l'offre de prix et des éventuelles erreurs de métré, l'avant métré étant là pour aider à limiter les erreurs. Les articles indiqués pour mémoire font partie intégrante des ouvrages à réaliser. Le coût de ces prestations sera inclus dans le montant des prestations du projet.</t>
  </si>
  <si>
    <t>N°</t>
  </si>
  <si>
    <t>Ref.</t>
  </si>
  <si>
    <t>Désignation</t>
  </si>
  <si>
    <t>U</t>
  </si>
  <si>
    <t>Qté</t>
  </si>
  <si>
    <t>Qté ent.</t>
  </si>
  <si>
    <t>TVA</t>
  </si>
  <si>
    <t>Prix Unitaire</t>
  </si>
  <si>
    <t>Montant HT</t>
  </si>
  <si>
    <t>Ref. Env.</t>
  </si>
  <si>
    <t>07</t>
  </si>
  <si>
    <t>MENUISERIES INTERIEURES – AMENAGEMENT INTERIEUR</t>
  </si>
  <si>
    <t>07.2</t>
  </si>
  <si>
    <t>DESCRIPTION DES OUVRAGES</t>
  </si>
  <si>
    <t>07.2.1</t>
  </si>
  <si>
    <t>TRAVAUX PREPARATOIRES ET PHASAGE</t>
  </si>
  <si>
    <t>07.2.1.1</t>
  </si>
  <si>
    <t>REMISE DES DOCUMENTS D'EXECUTION</t>
  </si>
  <si>
    <t>ft</t>
  </si>
  <si>
    <t>07.2.1.1.1</t>
  </si>
  <si>
    <t>DETAILS ET DOCUMENTS D'EXECUTION</t>
  </si>
  <si>
    <t>Pm</t>
  </si>
  <si>
    <t>07.2.1.1.2</t>
  </si>
  <si>
    <t>DOSSIER DES OUVRAGES EXECUTES</t>
  </si>
  <si>
    <t>07.2.1.2</t>
  </si>
  <si>
    <t>PHASAGE DES TRAVAUX</t>
  </si>
  <si>
    <t>07.2.1.3</t>
  </si>
  <si>
    <t>ORGANIGRAMME ET SERRURE</t>
  </si>
  <si>
    <t>Sous-Total HT de TRAVAUX PREPARATOIRES ET PHASAGE</t>
  </si>
  <si>
    <t>07.2.2</t>
  </si>
  <si>
    <t>PORTES DES LOCAUX A RISQUES</t>
  </si>
  <si>
    <t>07.2.2.1</t>
  </si>
  <si>
    <t>PORTE - 2 VANTAUX - POSITION FERMEE - EI30 - BP143 - 38 dB</t>
  </si>
  <si>
    <t>u</t>
  </si>
  <si>
    <t>07.2.2.2</t>
  </si>
  <si>
    <t>PORTES DE RECOUPEMENT DES CIRCULATIONS VERTICALES - 1 VANTAIL - POSITION FERMEE - PF 1/2 H - BP93</t>
  </si>
  <si>
    <t>07.2.2.3</t>
  </si>
  <si>
    <t>PORTES 1 VANTAIL - PF 1/2 H - BP93</t>
  </si>
  <si>
    <t>07.2.2.4</t>
  </si>
  <si>
    <t>PORTES 1 VANTAIL - PF 1/2 H - BP83 ET BP73</t>
  </si>
  <si>
    <t>07.2.2.5</t>
  </si>
  <si>
    <t>PORTE ELEVATEUR</t>
  </si>
  <si>
    <t>H.lot</t>
  </si>
  <si>
    <t>Sous-Total HT de PORTES DES LOCAUX A RISQUES</t>
  </si>
  <si>
    <t>07.2.3</t>
  </si>
  <si>
    <t>PORTES DE DISTRIBUTION</t>
  </si>
  <si>
    <t>07.2.3.1</t>
  </si>
  <si>
    <t>PORTES D'ACCES LOCAUX DIVERS - BP93</t>
  </si>
  <si>
    <t>07.2.3.2</t>
  </si>
  <si>
    <t>PORTES D'ACCES LOCAUX DIVERS - BP83</t>
  </si>
  <si>
    <t>07.2.3.3</t>
  </si>
  <si>
    <t>PORTES COULISSANTES - QUAI DE LIVRAISON</t>
  </si>
  <si>
    <t>Sous-Total HT de PORTES DE DISTRIBUTION</t>
  </si>
  <si>
    <t>07.2.4</t>
  </si>
  <si>
    <t>PORTES DES VESTIAIRES - SANITAIRES - SALLE DE REPOS</t>
  </si>
  <si>
    <t>07.2.4.1</t>
  </si>
  <si>
    <t>PORTES D'ACCES VESTIAIRES - SALLE DE REPOS - BP93 - DIGICODE</t>
  </si>
  <si>
    <t>07.2.4.2</t>
  </si>
  <si>
    <t>PORTES D'ACCES SANITAIRES PMR - BP93</t>
  </si>
  <si>
    <t>07.2.4.3</t>
  </si>
  <si>
    <t>PORTES D'ACCES SANITAIRES - DOUCHE - BP73 - CONDAMNATION INTERIEURE</t>
  </si>
  <si>
    <t>07.2.4.4</t>
  </si>
  <si>
    <t>PORTES D'ACCES SANITAIRES - BP83 - CONDAMNATION INTERIEURE</t>
  </si>
  <si>
    <t>07.2.4.5</t>
  </si>
  <si>
    <t>PORTES D'ACCES SANITAIRES - BP73 - CONDAMNATION INTERIEURE</t>
  </si>
  <si>
    <t>Sous-Total HT de PORTES DES VESTIAIRES - SANITAIRES - SALLE DE REPOS</t>
  </si>
  <si>
    <t>07.2.5</t>
  </si>
  <si>
    <t>PORTE DES GAINES TECHNIQUES</t>
  </si>
  <si>
    <t>07.2.5.1</t>
  </si>
  <si>
    <t>PORTES DES GAINES TECHNIQUES 1 VANTAIL - 400 MM LARGE - PL02</t>
  </si>
  <si>
    <t>07.2.5.2</t>
  </si>
  <si>
    <t>PORTES DES GAINES TECHNIQUES 2 VANTAUX - 1150 MM - PL01</t>
  </si>
  <si>
    <t>Sous-Total HT de PORTE DES GAINES TECHNIQUES</t>
  </si>
  <si>
    <t>07.2.6</t>
  </si>
  <si>
    <t>CHASSIS FIXES ET STORES OCCULTANTS</t>
  </si>
  <si>
    <t>07.2.6.1</t>
  </si>
  <si>
    <t>CHASSIS FIXES PF 1/2 H</t>
  </si>
  <si>
    <t>07.2.6.1.1</t>
  </si>
  <si>
    <t>CVi01 - CHASSIS FIXE 800 X 1000 MM HT - PF 1/2 H</t>
  </si>
  <si>
    <t>ens</t>
  </si>
  <si>
    <t>07.2.6.1.2</t>
  </si>
  <si>
    <t>CVi02 - CHASSIS FIXE 2430 X 1100 MM HT - PF 1/2 H</t>
  </si>
  <si>
    <t>07.2.6.2</t>
  </si>
  <si>
    <t>STORE OCCULTANT SOLOSCREEN</t>
  </si>
  <si>
    <t>07.2.6.2.1</t>
  </si>
  <si>
    <t>STORE OCCULTANT SOLOSCREEN - C03 - 2300 X 750 MM HT</t>
  </si>
  <si>
    <t>07.2.6.2.2</t>
  </si>
  <si>
    <t>STORE OCCULTANT SOLOSCREEN - C02 - 1600 X 1200 MM HT</t>
  </si>
  <si>
    <t>Sous-Total HT de CHASSIS FIXES ET STORES OCCULTANTS</t>
  </si>
  <si>
    <t>07.2.7</t>
  </si>
  <si>
    <t>AMENAGEMENTS INTERIEURS MOBILIERS - PROTECTIONS</t>
  </si>
  <si>
    <t>07.2.7.1</t>
  </si>
  <si>
    <t>PLAN DE TRAVAIL</t>
  </si>
  <si>
    <t>07.2.7.1.1</t>
  </si>
  <si>
    <t>PLAN DE TRAVAIL - SALLE DE REPOS - 3100 MM LARGE</t>
  </si>
  <si>
    <t>07.2.7.1.2</t>
  </si>
  <si>
    <t>PLAN DE TRAVAIL - SALLE DE REPOS - 2150 MM LARGE</t>
  </si>
  <si>
    <t>07.2.7.2</t>
  </si>
  <si>
    <t>PROTECTION MURALES</t>
  </si>
  <si>
    <t>07.2.7.2.1</t>
  </si>
  <si>
    <t>PROTECTION DES ANGLES</t>
  </si>
  <si>
    <t>ml</t>
  </si>
  <si>
    <t>07.2.7.2.2</t>
  </si>
  <si>
    <t>PROTECTION MURALES DES PLANS DE TRAVAIL</t>
  </si>
  <si>
    <t>07.2.7.2.3</t>
  </si>
  <si>
    <t>COUVRE JOINT DE DILATATION INTERIEUR BOIS</t>
  </si>
  <si>
    <t>07.2.7.3</t>
  </si>
  <si>
    <t>PATERES</t>
  </si>
  <si>
    <t>07.2.7.4</t>
  </si>
  <si>
    <t>MIRROIR COLLE</t>
  </si>
  <si>
    <t>07.2.7.5</t>
  </si>
  <si>
    <t>CASIERS</t>
  </si>
  <si>
    <t>So</t>
  </si>
  <si>
    <t>Sous-Total HT de AMENAGEMENTS INTERIEURS MOBILIERS - PROTECTIONS</t>
  </si>
  <si>
    <t>07.2.8</t>
  </si>
  <si>
    <t>SIGNALETIQUE</t>
  </si>
  <si>
    <t>07.2.8.1</t>
  </si>
  <si>
    <t>SIGNALETIQUE DES LOCAUX</t>
  </si>
  <si>
    <t>07.2.8.2</t>
  </si>
  <si>
    <t>SIGNALETIQUE DES PORTES DES NIVEAUX DES ESCALIERS</t>
  </si>
  <si>
    <t>07.2.8.3</t>
  </si>
  <si>
    <t>MARQUAGE DES PLACARDS TECHNIQUES</t>
  </si>
  <si>
    <t>07.2.8.4</t>
  </si>
  <si>
    <t>SIGNALETIQUE INCENDIE - HORS MARCHE</t>
  </si>
  <si>
    <t>Sous-Total HT de SIGNALETIQUE</t>
  </si>
  <si>
    <t>MONTANT HT - 07 - MENUISERIES INTERIEURES – AMENAGEMENT INTERIEUR</t>
  </si>
  <si>
    <t>MONTANT TVA - 20,00%</t>
  </si>
  <si>
    <t>MONTANT TTC - 07 - MENUISERIES INTERIEURES – AMENAGEMENT INTERIEUR</t>
  </si>
  <si>
    <t>07.2.8.5</t>
  </si>
  <si>
    <t>MARQUAGE DES CANALISATIONS GAZ</t>
  </si>
  <si>
    <t>Décomposition du Prix Global et Forfaitaire - PRO – ind B avril 2025</t>
  </si>
  <si>
    <t>07.2.5.3</t>
  </si>
  <si>
    <t>TRAPPE DE GAINES TECHNIQUES 50 X 50</t>
  </si>
  <si>
    <t>Suprimé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</si>
</sst>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0.00\ &quot;€&quot;"/>
    <numFmt numFmtId="165" formatCode="#,##0.000"/>
  </numFmts>
  <fonts count="15" x14ac:knownFonts="1">
    <font>
      <sz val="8.25"/>
      <name val="Tahoma"/>
      <family val="2"/>
      <charset val="1"/>
    </font>
    <font>
      <b/>
      <sz val="10"/>
      <name val="Century Gothic"/>
      <family val="1"/>
    </font>
    <font>
      <b/>
      <sz val="10"/>
      <color theme="1"/>
      <name val="Century Gothic"/>
      <family val="1"/>
    </font>
    <font>
      <b/>
      <sz val="10"/>
      <color rgb="FF333333"/>
      <name val="Century Gothic"/>
      <family val="1"/>
    </font>
    <font>
      <b/>
      <sz val="8.25"/>
      <name val="Tahoma"/>
      <family val="2"/>
    </font>
    <font>
      <b/>
      <sz val="8.25"/>
      <color theme="1"/>
      <name val="Tahoma"/>
      <family val="2"/>
    </font>
    <font>
      <b/>
      <sz val="12"/>
      <color rgb="FF000000"/>
      <name val="Calibri"/>
      <family val="2"/>
    </font>
    <font>
      <sz val="11"/>
      <color rgb="FF000000"/>
      <name val="Calibri"/>
      <family val="2"/>
    </font>
    <font>
      <sz val="8.25"/>
      <color rgb="FF000000"/>
      <name val="Tahoma"/>
      <family val="2"/>
    </font>
    <font>
      <b/>
      <sz val="10"/>
      <color rgb="FF000000"/>
      <name val="Century Gothic"/>
      <family val="1"/>
    </font>
    <font>
      <sz val="10"/>
      <color theme="1"/>
      <name val="Calibri"/>
      <family val="2"/>
    </font>
    <font>
      <b/>
      <sz val="10"/>
      <color rgb="FF000000"/>
      <name val="Calibri"/>
      <family val="2"/>
    </font>
    <font>
      <b/>
      <sz val="10"/>
      <color theme="1"/>
      <name val="Calibri"/>
      <family val="2"/>
    </font>
    <font>
      <sz val="10"/>
      <name val="Calibri"/>
      <family val="2"/>
    </font>
    <font>
      <sz val="11"/>
      <color theme="1"/>
      <name val="Calibri"/>
      <family val="2"/>
      <scheme val="minor"/>
    </font>
  </fonts>
  <fills count="6">
    <fill>
      <patternFill patternType="none"/>
    </fill>
    <fill>
      <patternFill patternType="gray125"/>
    </fill>
    <fill>
      <patternFill patternType="solid">
        <fgColor rgb="FFFFFFFF"/>
        <bgColor rgb="FFFFFFFF"/>
      </patternFill>
    </fill>
    <fill>
      <patternFill patternType="solid">
        <fgColor rgb="FFB0C4DE"/>
        <bgColor rgb="FFB0C4DE"/>
      </patternFill>
    </fill>
    <fill>
      <patternFill patternType="solid">
        <fgColor rgb="FFD8D8D8"/>
        <bgColor rgb="FFD8D8D8"/>
      </patternFill>
    </fill>
    <fill>
      <patternFill patternType="solid">
        <fgColor rgb="FFF5F5F5"/>
        <bgColor rgb="FFF5F5F5"/>
      </patternFill>
    </fill>
  </fills>
  <borders count="26">
    <border>
      <left/>
      <right/>
      <top/>
      <bottom/>
      <diagonal/>
    </border>
    <border>
      <left style="thin">
        <color rgb="FF646464"/>
      </left>
      <right/>
      <top style="thin">
        <color rgb="FF646464"/>
      </top>
      <bottom/>
      <diagonal/>
    </border>
    <border>
      <left/>
      <right/>
      <top style="thin">
        <color rgb="FF646464"/>
      </top>
      <bottom/>
      <diagonal/>
    </border>
    <border>
      <left/>
      <right style="thin">
        <color rgb="FF646464"/>
      </right>
      <top style="thin">
        <color rgb="FF646464"/>
      </top>
      <bottom/>
      <diagonal/>
    </border>
    <border>
      <left style="thin">
        <color rgb="FF646464"/>
      </left>
      <right/>
      <top/>
      <bottom style="medium">
        <color rgb="FF646464"/>
      </bottom>
      <diagonal/>
    </border>
    <border>
      <left/>
      <right/>
      <top/>
      <bottom style="medium">
        <color rgb="FF646464"/>
      </bottom>
      <diagonal/>
    </border>
    <border>
      <left/>
      <right style="thin">
        <color rgb="FF646464"/>
      </right>
      <top/>
      <bottom style="medium">
        <color rgb="FF646464"/>
      </bottom>
      <diagonal/>
    </border>
    <border>
      <left style="thin">
        <color rgb="FF646464"/>
      </left>
      <right/>
      <top style="medium">
        <color rgb="FF646464"/>
      </top>
      <bottom style="medium">
        <color rgb="FF646464"/>
      </bottom>
      <diagonal/>
    </border>
    <border>
      <left/>
      <right/>
      <top style="medium">
        <color rgb="FF646464"/>
      </top>
      <bottom style="medium">
        <color rgb="FF646464"/>
      </bottom>
      <diagonal/>
    </border>
    <border>
      <left/>
      <right style="thin">
        <color rgb="FF646464"/>
      </right>
      <top style="medium">
        <color rgb="FF646464"/>
      </top>
      <bottom style="medium">
        <color rgb="FF646464"/>
      </bottom>
      <diagonal/>
    </border>
    <border>
      <left style="thin">
        <color rgb="FF646464"/>
      </left>
      <right/>
      <top/>
      <bottom style="thin">
        <color rgb="FF646464"/>
      </bottom>
      <diagonal/>
    </border>
    <border>
      <left/>
      <right/>
      <top/>
      <bottom style="thin">
        <color rgb="FF646464"/>
      </bottom>
      <diagonal/>
    </border>
    <border>
      <left/>
      <right style="thin">
        <color rgb="FF646464"/>
      </right>
      <top/>
      <bottom style="thin">
        <color rgb="FF646464"/>
      </bottom>
      <diagonal/>
    </border>
    <border>
      <left style="thin">
        <color rgb="FF646464"/>
      </left>
      <right/>
      <top style="thin">
        <color rgb="FF646464"/>
      </top>
      <bottom style="thin">
        <color rgb="FF646464"/>
      </bottom>
      <diagonal/>
    </border>
    <border>
      <left/>
      <right/>
      <top style="thin">
        <color rgb="FF646464"/>
      </top>
      <bottom style="thin">
        <color rgb="FF646464"/>
      </bottom>
      <diagonal/>
    </border>
    <border>
      <left/>
      <right style="thin">
        <color rgb="FF646464"/>
      </right>
      <top style="thin">
        <color rgb="FF646464"/>
      </top>
      <bottom style="thin">
        <color rgb="FF646464"/>
      </bottom>
      <diagonal/>
    </border>
    <border>
      <left style="thin">
        <color rgb="FF646464"/>
      </left>
      <right style="thin">
        <color rgb="FF646464"/>
      </right>
      <top/>
      <bottom style="hair">
        <color rgb="FF646464"/>
      </bottom>
      <diagonal/>
    </border>
    <border>
      <left/>
      <right style="thin">
        <color rgb="FF646464"/>
      </right>
      <top/>
      <bottom style="hair">
        <color rgb="FF646464"/>
      </bottom>
      <diagonal/>
    </border>
    <border>
      <left style="thin">
        <color rgb="FF646464"/>
      </left>
      <right/>
      <top/>
      <bottom/>
      <diagonal/>
    </border>
    <border>
      <left/>
      <right style="thin">
        <color rgb="FF646464"/>
      </right>
      <top/>
      <bottom/>
      <diagonal/>
    </border>
    <border>
      <left style="thin">
        <color rgb="FF646464"/>
      </left>
      <right/>
      <top style="thin">
        <color rgb="FF646464"/>
      </top>
      <bottom style="hair">
        <color rgb="FF646464"/>
      </bottom>
      <diagonal/>
    </border>
    <border>
      <left/>
      <right/>
      <top style="thin">
        <color rgb="FF646464"/>
      </top>
      <bottom style="hair">
        <color rgb="FF646464"/>
      </bottom>
      <diagonal/>
    </border>
    <border>
      <left/>
      <right style="thin">
        <color rgb="FF646464"/>
      </right>
      <top style="thin">
        <color rgb="FF646464"/>
      </top>
      <bottom style="hair">
        <color rgb="FF646464"/>
      </bottom>
      <diagonal/>
    </border>
    <border>
      <left style="thin">
        <color rgb="FF646464"/>
      </left>
      <right/>
      <top/>
      <bottom style="hair">
        <color rgb="FF646464"/>
      </bottom>
      <diagonal/>
    </border>
    <border>
      <left/>
      <right/>
      <top/>
      <bottom style="hair">
        <color rgb="FF646464"/>
      </bottom>
      <diagonal/>
    </border>
    <border>
      <left/>
      <right style="thin">
        <color rgb="FFC0C0C0"/>
      </right>
      <top/>
      <bottom style="thin">
        <color rgb="FFC0C0C0"/>
      </bottom>
      <diagonal/>
    </border>
  </borders>
  <cellStyleXfs count="2">
    <xf numFmtId="0" fontId="0" fillId="0" borderId="0">
      <alignment vertical="top"/>
      <protection locked="0"/>
    </xf>
    <xf numFmtId="0" fontId="14" fillId="0" borderId="0"/>
  </cellStyleXfs>
  <cellXfs count="66">
    <xf numFmtId="0" fontId="0" fillId="0" borderId="0" xfId="0">
      <alignment vertical="top"/>
      <protection locked="0"/>
    </xf>
    <xf numFmtId="0" fontId="2" fillId="2" borderId="0" xfId="0" applyFont="1" applyFill="1" applyAlignment="1">
      <alignment horizontal="center" vertical="center" wrapText="1"/>
      <protection locked="0"/>
    </xf>
    <xf numFmtId="0" fontId="3" fillId="2" borderId="0" xfId="0" applyFont="1" applyFill="1" applyAlignment="1">
      <alignment horizontal="center" vertical="center" wrapText="1"/>
      <protection locked="0"/>
    </xf>
    <xf numFmtId="0" fontId="2" fillId="2" borderId="0" xfId="0" applyFont="1" applyFill="1" applyAlignment="1">
      <alignment horizontal="center" vertical="center"/>
      <protection locked="0"/>
    </xf>
    <xf numFmtId="0" fontId="5" fillId="2" borderId="0" xfId="0" applyFont="1" applyFill="1" applyAlignment="1">
      <alignment horizontal="center" vertical="center" wrapText="1"/>
      <protection locked="0"/>
    </xf>
    <xf numFmtId="0" fontId="6" fillId="2" borderId="0" xfId="0" applyFont="1" applyFill="1" applyAlignment="1">
      <alignment vertical="center"/>
      <protection locked="0"/>
    </xf>
    <xf numFmtId="0" fontId="9" fillId="4" borderId="13" xfId="0" applyFont="1" applyFill="1" applyBorder="1" applyAlignment="1">
      <alignment horizontal="center" vertical="center"/>
      <protection locked="0"/>
    </xf>
    <xf numFmtId="0" fontId="9" fillId="4" borderId="14" xfId="0" applyFont="1" applyFill="1" applyBorder="1" applyAlignment="1">
      <alignment horizontal="center" vertical="center"/>
      <protection locked="0"/>
    </xf>
    <xf numFmtId="0" fontId="0" fillId="0" borderId="14" xfId="0" applyBorder="1">
      <alignment vertical="top"/>
      <protection locked="0"/>
    </xf>
    <xf numFmtId="0" fontId="9" fillId="4" borderId="15" xfId="0" applyFont="1" applyFill="1" applyBorder="1" applyAlignment="1">
      <alignment horizontal="center" vertical="center"/>
      <protection locked="0"/>
    </xf>
    <xf numFmtId="0" fontId="9" fillId="4" borderId="0" xfId="0" applyFont="1" applyFill="1" applyAlignment="1">
      <alignment horizontal="center" vertical="center"/>
      <protection locked="0"/>
    </xf>
    <xf numFmtId="49" fontId="10" fillId="0" borderId="16" xfId="0" applyNumberFormat="1" applyFont="1" applyBorder="1" applyAlignment="1">
      <alignment horizontal="left" vertical="center" wrapText="1"/>
      <protection locked="0"/>
    </xf>
    <xf numFmtId="0" fontId="10" fillId="0" borderId="17" xfId="0" applyFont="1" applyBorder="1" applyAlignment="1">
      <alignment horizontal="left" vertical="center"/>
      <protection locked="0"/>
    </xf>
    <xf numFmtId="0" fontId="10" fillId="0" borderId="17" xfId="0" applyFont="1" applyBorder="1" applyAlignment="1">
      <alignment horizontal="left" vertical="center" wrapText="1"/>
      <protection locked="0"/>
    </xf>
    <xf numFmtId="0" fontId="10" fillId="0" borderId="17" xfId="0" applyFont="1" applyBorder="1" applyAlignment="1">
      <alignment horizontal="center" vertical="center"/>
      <protection locked="0"/>
    </xf>
    <xf numFmtId="0" fontId="10" fillId="0" borderId="17" xfId="0" applyFont="1" applyBorder="1" applyAlignment="1">
      <alignment horizontal="right" vertical="center"/>
      <protection locked="0"/>
    </xf>
    <xf numFmtId="0" fontId="10" fillId="0" borderId="16" xfId="0" applyFont="1" applyBorder="1" applyAlignment="1">
      <alignment horizontal="left" vertical="center"/>
      <protection locked="0"/>
    </xf>
    <xf numFmtId="49" fontId="10" fillId="0" borderId="16" xfId="0" applyNumberFormat="1" applyFont="1" applyBorder="1" applyAlignment="1">
      <alignment vertical="center" wrapText="1"/>
      <protection locked="0"/>
    </xf>
    <xf numFmtId="0" fontId="10" fillId="0" borderId="17" xfId="0" applyFont="1" applyBorder="1" applyAlignment="1">
      <alignment vertical="center"/>
      <protection locked="0"/>
    </xf>
    <xf numFmtId="0" fontId="10" fillId="0" borderId="17" xfId="0" applyFont="1" applyBorder="1" applyAlignment="1">
      <alignment vertical="center" wrapText="1"/>
      <protection locked="0"/>
    </xf>
    <xf numFmtId="0" fontId="10" fillId="0" borderId="17" xfId="0" applyFont="1" applyBorder="1" applyAlignment="1">
      <alignment horizontal="left" vertical="center" wrapText="1" indent="1"/>
      <protection locked="0"/>
    </xf>
    <xf numFmtId="49" fontId="10" fillId="0" borderId="17" xfId="0" applyNumberFormat="1" applyFont="1" applyBorder="1" applyAlignment="1">
      <alignment horizontal="center" vertical="center" wrapText="1"/>
      <protection locked="0"/>
    </xf>
    <xf numFmtId="3" fontId="10" fillId="0" borderId="17" xfId="0" applyNumberFormat="1" applyFont="1" applyBorder="1" applyAlignment="1">
      <alignment horizontal="right" vertical="center"/>
      <protection locked="0"/>
    </xf>
    <xf numFmtId="164" fontId="10" fillId="0" borderId="17" xfId="0" applyNumberFormat="1" applyFont="1" applyBorder="1" applyAlignment="1">
      <alignment horizontal="right" vertical="center"/>
      <protection locked="0"/>
    </xf>
    <xf numFmtId="165" fontId="10" fillId="0" borderId="17" xfId="0" applyNumberFormat="1" applyFont="1" applyBorder="1" applyAlignment="1">
      <alignment horizontal="right" vertical="center"/>
      <protection locked="0"/>
    </xf>
    <xf numFmtId="0" fontId="11" fillId="5" borderId="0" xfId="0" applyFont="1" applyFill="1" applyAlignment="1">
      <alignment horizontal="left" vertical="center" indent="11"/>
      <protection locked="0"/>
    </xf>
    <xf numFmtId="0" fontId="12" fillId="0" borderId="0" xfId="0" applyFont="1">
      <alignment vertical="top"/>
      <protection locked="0"/>
    </xf>
    <xf numFmtId="0" fontId="12" fillId="5" borderId="0" xfId="0" applyFont="1" applyFill="1" applyAlignment="1">
      <alignment horizontal="left" vertical="center" indent="11"/>
      <protection locked="0"/>
    </xf>
    <xf numFmtId="0" fontId="12" fillId="5" borderId="0" xfId="0" applyFont="1" applyFill="1" applyAlignment="1">
      <alignment horizontal="left" vertical="top" indent="11"/>
      <protection locked="0"/>
    </xf>
    <xf numFmtId="164" fontId="12" fillId="5" borderId="19" xfId="0" applyNumberFormat="1" applyFont="1" applyFill="1" applyBorder="1" applyAlignment="1" applyProtection="1">
      <alignment horizontal="right" vertical="center"/>
    </xf>
    <xf numFmtId="0" fontId="11" fillId="5" borderId="0" xfId="0" applyFont="1" applyFill="1" applyAlignment="1">
      <alignment horizontal="left" vertical="center"/>
      <protection locked="0"/>
    </xf>
    <xf numFmtId="4" fontId="10" fillId="0" borderId="17" xfId="0" applyNumberFormat="1" applyFont="1" applyBorder="1" applyAlignment="1">
      <alignment horizontal="right" vertical="center"/>
      <protection locked="0"/>
    </xf>
    <xf numFmtId="0" fontId="0" fillId="0" borderId="21" xfId="0" applyBorder="1">
      <alignment vertical="top"/>
      <protection locked="0"/>
    </xf>
    <xf numFmtId="164" fontId="10" fillId="4" borderId="22" xfId="0" applyNumberFormat="1" applyFont="1" applyFill="1" applyBorder="1" applyAlignment="1" applyProtection="1">
      <alignment horizontal="right" vertical="center"/>
    </xf>
    <xf numFmtId="0" fontId="10" fillId="4" borderId="0" xfId="0" applyFont="1" applyFill="1" applyAlignment="1">
      <alignment horizontal="left" vertical="center"/>
      <protection locked="0"/>
    </xf>
    <xf numFmtId="0" fontId="0" fillId="0" borderId="24" xfId="0" applyBorder="1">
      <alignment vertical="top"/>
      <protection locked="0"/>
    </xf>
    <xf numFmtId="164" fontId="10" fillId="4" borderId="17" xfId="0" applyNumberFormat="1" applyFont="1" applyFill="1" applyBorder="1" applyAlignment="1" applyProtection="1">
      <alignment horizontal="right" vertical="center"/>
    </xf>
    <xf numFmtId="0" fontId="0" fillId="0" borderId="11" xfId="0" applyBorder="1">
      <alignment vertical="top"/>
      <protection locked="0"/>
    </xf>
    <xf numFmtId="164" fontId="10" fillId="4" borderId="12" xfId="0" applyNumberFormat="1" applyFont="1" applyFill="1" applyBorder="1" applyAlignment="1" applyProtection="1">
      <alignment horizontal="right" vertical="center"/>
    </xf>
    <xf numFmtId="49" fontId="10" fillId="0" borderId="17" xfId="0" applyNumberFormat="1" applyFont="1" applyBorder="1" applyAlignment="1">
      <alignment horizontal="left" vertical="center"/>
      <protection locked="0"/>
    </xf>
    <xf numFmtId="0" fontId="14" fillId="0" borderId="0" xfId="1"/>
    <xf numFmtId="49" fontId="11" fillId="5" borderId="18" xfId="0" applyNumberFormat="1" applyFont="1" applyFill="1" applyBorder="1" applyAlignment="1">
      <alignment horizontal="left" vertical="center" wrapText="1" indent="11"/>
      <protection locked="0"/>
    </xf>
    <xf numFmtId="49" fontId="11" fillId="5" borderId="0" xfId="0" applyNumberFormat="1" applyFont="1" applyFill="1" applyAlignment="1">
      <alignment horizontal="left" vertical="center" wrapText="1" indent="11"/>
      <protection locked="0"/>
    </xf>
    <xf numFmtId="49" fontId="13" fillId="4" borderId="10" xfId="0" applyNumberFormat="1" applyFont="1" applyFill="1" applyBorder="1" applyAlignment="1">
      <alignment horizontal="left" vertical="center" wrapText="1"/>
      <protection locked="0"/>
    </xf>
    <xf numFmtId="49" fontId="13" fillId="4" borderId="11" xfId="0" applyNumberFormat="1" applyFont="1" applyFill="1" applyBorder="1" applyAlignment="1">
      <alignment horizontal="left" vertical="center" wrapText="1"/>
      <protection locked="0"/>
    </xf>
    <xf numFmtId="49" fontId="13" fillId="4" borderId="23" xfId="0" applyNumberFormat="1" applyFont="1" applyFill="1" applyBorder="1" applyAlignment="1">
      <alignment horizontal="left" vertical="center" wrapText="1"/>
      <protection locked="0"/>
    </xf>
    <xf numFmtId="49" fontId="13" fillId="4" borderId="24" xfId="0" applyNumberFormat="1" applyFont="1" applyFill="1" applyBorder="1" applyAlignment="1">
      <alignment horizontal="left" vertical="center" wrapText="1"/>
      <protection locked="0"/>
    </xf>
    <xf numFmtId="49" fontId="13" fillId="4" borderId="20" xfId="0" applyNumberFormat="1" applyFont="1" applyFill="1" applyBorder="1" applyAlignment="1">
      <alignment horizontal="left" vertical="center" wrapText="1"/>
      <protection locked="0"/>
    </xf>
    <xf numFmtId="49" fontId="13" fillId="4" borderId="21" xfId="0" applyNumberFormat="1" applyFont="1" applyFill="1" applyBorder="1" applyAlignment="1">
      <alignment horizontal="left" vertical="center" wrapText="1"/>
      <protection locked="0"/>
    </xf>
    <xf numFmtId="0" fontId="1" fillId="2" borderId="1" xfId="0" applyFont="1" applyFill="1" applyBorder="1" applyAlignment="1">
      <alignment horizontal="center" vertical="center" wrapText="1"/>
      <protection locked="0"/>
    </xf>
    <xf numFmtId="0" fontId="1" fillId="2" borderId="2" xfId="0" applyFont="1" applyFill="1" applyBorder="1" applyAlignment="1">
      <alignment horizontal="center" vertical="center" wrapText="1"/>
      <protection locked="0"/>
    </xf>
    <xf numFmtId="0" fontId="1" fillId="2" borderId="3" xfId="0" applyFont="1" applyFill="1" applyBorder="1" applyAlignment="1">
      <alignment horizontal="center" vertical="center" wrapText="1"/>
      <protection locked="0"/>
    </xf>
    <xf numFmtId="0" fontId="3" fillId="2" borderId="4" xfId="0" applyFont="1" applyFill="1" applyBorder="1" applyAlignment="1">
      <alignment horizontal="center" vertical="center" wrapText="1"/>
      <protection locked="0"/>
    </xf>
    <xf numFmtId="0" fontId="3" fillId="2" borderId="5" xfId="0" applyFont="1" applyFill="1" applyBorder="1" applyAlignment="1">
      <alignment horizontal="center" vertical="center" wrapText="1"/>
      <protection locked="0"/>
    </xf>
    <xf numFmtId="0" fontId="3" fillId="2" borderId="6" xfId="0" applyFont="1" applyFill="1" applyBorder="1" applyAlignment="1">
      <alignment horizontal="center" vertical="center" wrapText="1"/>
      <protection locked="0"/>
    </xf>
    <xf numFmtId="0" fontId="1" fillId="2" borderId="7" xfId="0" applyFont="1" applyFill="1" applyBorder="1" applyAlignment="1">
      <alignment horizontal="center" vertical="center"/>
      <protection locked="0"/>
    </xf>
    <xf numFmtId="0" fontId="1" fillId="2" borderId="8" xfId="0" applyFont="1" applyFill="1" applyBorder="1" applyAlignment="1">
      <alignment horizontal="center" vertical="center"/>
      <protection locked="0"/>
    </xf>
    <xf numFmtId="0" fontId="1" fillId="2" borderId="9" xfId="0" applyFont="1" applyFill="1" applyBorder="1" applyAlignment="1">
      <alignment horizontal="center" vertical="center"/>
      <protection locked="0"/>
    </xf>
    <xf numFmtId="0" fontId="4" fillId="2" borderId="10" xfId="0" applyFont="1" applyFill="1" applyBorder="1" applyAlignment="1">
      <alignment horizontal="center" vertical="center" wrapText="1"/>
      <protection locked="0"/>
    </xf>
    <xf numFmtId="0" fontId="4" fillId="2" borderId="11" xfId="0" applyFont="1" applyFill="1" applyBorder="1" applyAlignment="1">
      <alignment horizontal="center" vertical="center" wrapText="1"/>
      <protection locked="0"/>
    </xf>
    <xf numFmtId="0" fontId="4" fillId="2" borderId="12" xfId="0" applyFont="1" applyFill="1" applyBorder="1" applyAlignment="1">
      <alignment horizontal="center" vertical="center" wrapText="1"/>
      <protection locked="0"/>
    </xf>
    <xf numFmtId="0" fontId="7" fillId="0" borderId="0" xfId="0" applyFont="1" applyAlignment="1">
      <alignment horizontal="center" vertical="center"/>
      <protection locked="0"/>
    </xf>
    <xf numFmtId="0" fontId="0" fillId="0" borderId="0" xfId="0">
      <alignment vertical="top"/>
      <protection locked="0"/>
    </xf>
    <xf numFmtId="0" fontId="6" fillId="3" borderId="0" xfId="0" applyFont="1" applyFill="1" applyAlignment="1">
      <alignment vertical="center"/>
      <protection locked="0"/>
    </xf>
    <xf numFmtId="0" fontId="8" fillId="3" borderId="0" xfId="0" applyFont="1" applyFill="1">
      <alignment vertical="top"/>
      <protection locked="0"/>
    </xf>
    <xf numFmtId="3" fontId="10" fillId="0" borderId="25" xfId="0" applyNumberFormat="1" applyFont="1" applyBorder="1" applyAlignment="1">
      <alignment horizontal="right" vertical="center"/>
      <protection locked="0"/>
    </xf>
  </cellXfs>
  <cellStyles count="2">
    <cellStyle name="Normal" xfId="0" builtinId="0"/>
    <cellStyle name="Normal 3" xfId="1" xr:uid="{51F855A7-CDF0-6949-8FC2-FE6FAAD718A2}"/>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211667</xdr:colOff>
      <xdr:row>0</xdr:row>
      <xdr:rowOff>1</xdr:rowOff>
    </xdr:from>
    <xdr:to>
      <xdr:col>8</xdr:col>
      <xdr:colOff>560228</xdr:colOff>
      <xdr:row>52</xdr:row>
      <xdr:rowOff>172378</xdr:rowOff>
    </xdr:to>
    <xdr:pic>
      <xdr:nvPicPr>
        <xdr:cNvPr id="2" name="Image 1">
          <a:extLst>
            <a:ext uri="{FF2B5EF4-FFF2-40B4-BE49-F238E27FC236}">
              <a16:creationId xmlns:a16="http://schemas.microsoft.com/office/drawing/2014/main" id="{05012023-2C7E-604F-95EB-0D0EC440F1AB}"/>
            </a:ext>
          </a:extLst>
        </xdr:cNvPr>
        <xdr:cNvPicPr>
          <a:picLocks noChangeAspect="1"/>
        </xdr:cNvPicPr>
      </xdr:nvPicPr>
      <xdr:blipFill>
        <a:blip xmlns:r="http://schemas.openxmlformats.org/officeDocument/2006/relationships" r:embed="rId1"/>
        <a:srcRect/>
        <a:stretch/>
      </xdr:blipFill>
      <xdr:spPr>
        <a:xfrm>
          <a:off x="211667" y="1"/>
          <a:ext cx="7121894" cy="10078377"/>
        </a:xfrm>
        <a:prstGeom prst="rect">
          <a:avLst/>
        </a:prstGeom>
      </xdr:spPr>
    </xdr:pic>
    <xdr:clientData/>
  </xdr:twoCellAnchor>
</xdr:wsDr>
</file>

<file path=xl/theme/theme1.xml><?xml version="1.0" encoding="utf-8"?>
<a:theme xmlns:a="http://schemas.openxmlformats.org/drawingml/2006/main" name="Defaul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CD15E-5098-2C4A-B46E-F422F78C5256}">
  <dimension ref="A1"/>
  <sheetViews>
    <sheetView view="pageBreakPreview" zoomScale="60" zoomScaleNormal="100" workbookViewId="0">
      <selection activeCell="S84" sqref="S84"/>
    </sheetView>
  </sheetViews>
  <sheetFormatPr baseColWidth="10" defaultRowHeight="15" x14ac:dyDescent="0.2"/>
  <cols>
    <col min="1" max="9" width="16.75" style="40" customWidth="1"/>
    <col min="10" max="16384" width="10.75" style="40"/>
  </cols>
  <sheetData/>
  <pageMargins left="0.7" right="0.7" top="0.75" bottom="0.75" header="0.3" footer="0.3"/>
  <pageSetup paperSize="9" scale="6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FCCB21-28EA-DE4C-8449-1B950330C7F2}">
  <sheetPr>
    <pageSetUpPr fitToPage="1"/>
  </sheetPr>
  <dimension ref="A1:N69"/>
  <sheetViews>
    <sheetView showZeros="0" tabSelected="1" workbookViewId="0">
      <selection activeCell="C82" sqref="C82"/>
    </sheetView>
  </sheetViews>
  <sheetFormatPr baseColWidth="10" defaultColWidth="10" defaultRowHeight="15" customHeight="1" x14ac:dyDescent="0.15"/>
  <cols>
    <col min="1" max="1" width="11.75" customWidth="1"/>
    <col min="2" max="2" width="0" hidden="1" customWidth="1"/>
    <col min="3" max="3" width="106.75" customWidth="1"/>
    <col min="4" max="4" width="6.25" customWidth="1"/>
    <col min="5" max="5" width="0" hidden="1" customWidth="1"/>
    <col min="6" max="7" width="11.75" customWidth="1"/>
    <col min="8" max="8" width="10.75" hidden="1" customWidth="1"/>
    <col min="9" max="9" width="18.25" customWidth="1"/>
    <col min="10" max="12" width="0" hidden="1" customWidth="1"/>
    <col min="13" max="13" width="23.25" customWidth="1"/>
    <col min="14" max="14" width="0" hidden="1" customWidth="1"/>
  </cols>
  <sheetData>
    <row r="1" spans="1:14" ht="18.75" customHeight="1" x14ac:dyDescent="0.15">
      <c r="A1" s="49" t="s">
        <v>134</v>
      </c>
      <c r="B1" s="50"/>
      <c r="C1" s="50"/>
      <c r="D1" s="50"/>
      <c r="E1" s="50"/>
      <c r="F1" s="50"/>
      <c r="G1" s="50"/>
      <c r="H1" s="50"/>
      <c r="I1" s="50"/>
      <c r="J1" s="50"/>
      <c r="K1" s="50"/>
      <c r="L1" s="50"/>
      <c r="M1" s="51"/>
      <c r="N1" s="1"/>
    </row>
    <row r="2" spans="1:14" ht="32" customHeight="1" thickBot="1" x14ac:dyDescent="0.2">
      <c r="A2" s="52" t="s">
        <v>0</v>
      </c>
      <c r="B2" s="53"/>
      <c r="C2" s="53"/>
      <c r="D2" s="53"/>
      <c r="E2" s="53"/>
      <c r="F2" s="53"/>
      <c r="G2" s="53"/>
      <c r="H2" s="53"/>
      <c r="I2" s="53"/>
      <c r="J2" s="53"/>
      <c r="K2" s="53"/>
      <c r="L2" s="53"/>
      <c r="M2" s="54"/>
      <c r="N2" s="2"/>
    </row>
    <row r="3" spans="1:14" ht="18.75" customHeight="1" thickBot="1" x14ac:dyDescent="0.2">
      <c r="A3" s="55" t="s">
        <v>1</v>
      </c>
      <c r="B3" s="56"/>
      <c r="C3" s="56"/>
      <c r="D3" s="56"/>
      <c r="E3" s="56"/>
      <c r="F3" s="56"/>
      <c r="G3" s="56"/>
      <c r="H3" s="56"/>
      <c r="I3" s="56"/>
      <c r="J3" s="56"/>
      <c r="K3" s="56"/>
      <c r="L3" s="56"/>
      <c r="M3" s="57" t="s">
        <v>2</v>
      </c>
      <c r="N3" s="3"/>
    </row>
    <row r="4" spans="1:14" ht="37.5" customHeight="1" x14ac:dyDescent="0.15">
      <c r="A4" s="58" t="s">
        <v>3</v>
      </c>
      <c r="B4" s="59"/>
      <c r="C4" s="59"/>
      <c r="D4" s="59"/>
      <c r="E4" s="59"/>
      <c r="F4" s="59"/>
      <c r="G4" s="59"/>
      <c r="H4" s="59"/>
      <c r="I4" s="59"/>
      <c r="J4" s="59"/>
      <c r="K4" s="59"/>
      <c r="L4" s="59"/>
      <c r="M4" s="60"/>
      <c r="N4" s="4"/>
    </row>
    <row r="5" spans="1:14" ht="9" customHeight="1" x14ac:dyDescent="0.15">
      <c r="A5" s="5"/>
      <c r="B5" s="5"/>
      <c r="C5" s="5"/>
      <c r="D5" s="61"/>
      <c r="E5" s="62"/>
      <c r="F5" s="63"/>
      <c r="G5" s="64"/>
      <c r="H5" s="63"/>
      <c r="I5" s="63"/>
      <c r="J5" s="62"/>
      <c r="K5" s="62"/>
      <c r="L5" s="62"/>
      <c r="M5" s="63"/>
      <c r="N5" s="5"/>
    </row>
    <row r="6" spans="1:14" ht="18" customHeight="1" x14ac:dyDescent="0.15">
      <c r="A6" s="6" t="s">
        <v>4</v>
      </c>
      <c r="B6" s="7" t="s">
        <v>5</v>
      </c>
      <c r="C6" s="7" t="s">
        <v>6</v>
      </c>
      <c r="D6" s="7" t="s">
        <v>7</v>
      </c>
      <c r="E6" s="8"/>
      <c r="F6" s="7" t="s">
        <v>8</v>
      </c>
      <c r="G6" s="7" t="s">
        <v>9</v>
      </c>
      <c r="H6" s="7" t="s">
        <v>10</v>
      </c>
      <c r="I6" s="7" t="s">
        <v>11</v>
      </c>
      <c r="J6" s="8"/>
      <c r="K6" s="8"/>
      <c r="L6" s="8"/>
      <c r="M6" s="9" t="s">
        <v>12</v>
      </c>
      <c r="N6" s="10" t="s">
        <v>13</v>
      </c>
    </row>
    <row r="7" spans="1:14" ht="17" customHeight="1" x14ac:dyDescent="0.15">
      <c r="A7" s="11" t="s">
        <v>14</v>
      </c>
      <c r="B7" s="12"/>
      <c r="C7" s="13" t="s">
        <v>15</v>
      </c>
      <c r="D7" s="14"/>
      <c r="E7" s="15"/>
      <c r="F7" s="15"/>
      <c r="G7" s="15"/>
      <c r="H7" s="15"/>
      <c r="I7" s="15"/>
      <c r="J7" s="15"/>
      <c r="K7" s="15"/>
      <c r="L7" s="15"/>
      <c r="M7" s="15"/>
      <c r="N7" s="16"/>
    </row>
    <row r="8" spans="1:14" ht="17" customHeight="1" x14ac:dyDescent="0.15">
      <c r="A8" s="17" t="s">
        <v>16</v>
      </c>
      <c r="B8" s="18"/>
      <c r="C8" s="19" t="s">
        <v>17</v>
      </c>
      <c r="D8" s="14"/>
      <c r="E8" s="15"/>
      <c r="F8" s="15"/>
      <c r="G8" s="15"/>
      <c r="H8" s="15"/>
      <c r="I8" s="15"/>
      <c r="J8" s="15"/>
      <c r="K8" s="15"/>
      <c r="L8" s="15"/>
      <c r="M8" s="15"/>
      <c r="N8" s="16"/>
    </row>
    <row r="9" spans="1:14" ht="17" customHeight="1" x14ac:dyDescent="0.15">
      <c r="A9" s="17" t="s">
        <v>18</v>
      </c>
      <c r="B9" s="18"/>
      <c r="C9" s="19" t="s">
        <v>19</v>
      </c>
      <c r="D9" s="14"/>
      <c r="E9" s="15"/>
      <c r="F9" s="15"/>
      <c r="G9" s="15"/>
      <c r="H9" s="15"/>
      <c r="I9" s="15"/>
      <c r="J9" s="15"/>
      <c r="K9" s="15"/>
      <c r="L9" s="15"/>
      <c r="M9" s="15"/>
      <c r="N9" s="16"/>
    </row>
    <row r="10" spans="1:14" ht="17" customHeight="1" x14ac:dyDescent="0.15">
      <c r="A10" s="17" t="s">
        <v>20</v>
      </c>
      <c r="B10" s="18"/>
      <c r="C10" s="20" t="s">
        <v>21</v>
      </c>
      <c r="D10" s="21" t="s">
        <v>22</v>
      </c>
      <c r="E10" s="22"/>
      <c r="F10" s="22">
        <v>0</v>
      </c>
      <c r="G10" s="22"/>
      <c r="H10" s="22">
        <v>1</v>
      </c>
      <c r="I10" s="23"/>
      <c r="J10" s="24"/>
      <c r="K10" s="23"/>
      <c r="L10" s="23"/>
      <c r="M10" s="23">
        <f t="shared" ref="M10:M14" si="0">IF(ISNUMBER($K10),IF(ISNUMBER($G10),ROUND($K10*$G10,2),ROUND($K10*$F10,2)),IF(ISNUMBER($G10),ROUND($I10*$G10,2),ROUND($I10*$F10,2)))</f>
        <v>0</v>
      </c>
      <c r="N10" s="16"/>
    </row>
    <row r="11" spans="1:14" ht="17" customHeight="1" x14ac:dyDescent="0.15">
      <c r="A11" s="17" t="s">
        <v>23</v>
      </c>
      <c r="B11" s="18"/>
      <c r="C11" s="20" t="s">
        <v>24</v>
      </c>
      <c r="D11" s="21" t="s">
        <v>25</v>
      </c>
      <c r="E11" s="22"/>
      <c r="F11" s="22">
        <v>0</v>
      </c>
      <c r="G11" s="22"/>
      <c r="H11" s="22">
        <v>1</v>
      </c>
      <c r="I11" s="23"/>
      <c r="J11" s="24"/>
      <c r="K11" s="23"/>
      <c r="L11" s="23"/>
      <c r="M11" s="23">
        <f t="shared" si="0"/>
        <v>0</v>
      </c>
      <c r="N11" s="16"/>
    </row>
    <row r="12" spans="1:14" ht="17" customHeight="1" x14ac:dyDescent="0.15">
      <c r="A12" s="17" t="s">
        <v>26</v>
      </c>
      <c r="B12" s="18"/>
      <c r="C12" s="20" t="s">
        <v>27</v>
      </c>
      <c r="D12" s="21" t="s">
        <v>25</v>
      </c>
      <c r="E12" s="22"/>
      <c r="F12" s="22">
        <v>0</v>
      </c>
      <c r="G12" s="22"/>
      <c r="H12" s="22">
        <v>1</v>
      </c>
      <c r="I12" s="23"/>
      <c r="J12" s="24"/>
      <c r="K12" s="23"/>
      <c r="L12" s="23"/>
      <c r="M12" s="23">
        <f t="shared" si="0"/>
        <v>0</v>
      </c>
      <c r="N12" s="16"/>
    </row>
    <row r="13" spans="1:14" ht="17" customHeight="1" x14ac:dyDescent="0.15">
      <c r="A13" s="17" t="s">
        <v>28</v>
      </c>
      <c r="B13" s="18"/>
      <c r="C13" s="20" t="s">
        <v>29</v>
      </c>
      <c r="D13" s="21" t="s">
        <v>25</v>
      </c>
      <c r="E13" s="22"/>
      <c r="F13" s="22">
        <v>0</v>
      </c>
      <c r="G13" s="22"/>
      <c r="H13" s="22">
        <v>1</v>
      </c>
      <c r="I13" s="23"/>
      <c r="J13" s="24"/>
      <c r="K13" s="23"/>
      <c r="L13" s="23"/>
      <c r="M13" s="23">
        <f t="shared" si="0"/>
        <v>0</v>
      </c>
      <c r="N13" s="16"/>
    </row>
    <row r="14" spans="1:14" ht="17" customHeight="1" x14ac:dyDescent="0.15">
      <c r="A14" s="17" t="s">
        <v>30</v>
      </c>
      <c r="B14" s="18"/>
      <c r="C14" s="20" t="s">
        <v>31</v>
      </c>
      <c r="D14" s="21" t="s">
        <v>25</v>
      </c>
      <c r="E14" s="22"/>
      <c r="F14" s="22">
        <v>0</v>
      </c>
      <c r="G14" s="22"/>
      <c r="H14" s="22">
        <v>1</v>
      </c>
      <c r="I14" s="23"/>
      <c r="J14" s="24"/>
      <c r="K14" s="23"/>
      <c r="L14" s="23"/>
      <c r="M14" s="23">
        <f t="shared" si="0"/>
        <v>0</v>
      </c>
      <c r="N14" s="16"/>
    </row>
    <row r="15" spans="1:14" ht="17" customHeight="1" x14ac:dyDescent="0.15">
      <c r="A15" s="41" t="s">
        <v>32</v>
      </c>
      <c r="B15" s="42"/>
      <c r="C15" s="42"/>
      <c r="D15" s="25"/>
      <c r="E15" s="26"/>
      <c r="F15" s="27"/>
      <c r="G15" s="28"/>
      <c r="H15" s="27"/>
      <c r="I15" s="27"/>
      <c r="J15" s="26"/>
      <c r="K15" s="26"/>
      <c r="L15" s="26"/>
      <c r="M15" s="29">
        <f>SUM(M$10:M$14)</f>
        <v>0</v>
      </c>
      <c r="N15" s="30"/>
    </row>
    <row r="16" spans="1:14" ht="17" customHeight="1" x14ac:dyDescent="0.15">
      <c r="A16" s="17" t="s">
        <v>33</v>
      </c>
      <c r="B16" s="18"/>
      <c r="C16" s="19" t="s">
        <v>34</v>
      </c>
      <c r="D16" s="14"/>
      <c r="E16" s="15"/>
      <c r="F16" s="15"/>
      <c r="G16" s="15"/>
      <c r="H16" s="15"/>
      <c r="I16" s="15"/>
      <c r="J16" s="15"/>
      <c r="K16" s="15"/>
      <c r="L16" s="15"/>
      <c r="M16" s="15"/>
      <c r="N16" s="16"/>
    </row>
    <row r="17" spans="1:14" ht="17" customHeight="1" x14ac:dyDescent="0.15">
      <c r="A17" s="17" t="s">
        <v>35</v>
      </c>
      <c r="B17" s="18"/>
      <c r="C17" s="20" t="s">
        <v>36</v>
      </c>
      <c r="D17" s="21" t="s">
        <v>37</v>
      </c>
      <c r="E17" s="22"/>
      <c r="F17" s="22">
        <v>1</v>
      </c>
      <c r="G17" s="22"/>
      <c r="H17" s="22">
        <v>1</v>
      </c>
      <c r="I17" s="23"/>
      <c r="J17" s="24"/>
      <c r="K17" s="23"/>
      <c r="L17" s="23"/>
      <c r="M17" s="23">
        <f t="shared" ref="M17:M21" si="1">IF(ISNUMBER($K17),IF(ISNUMBER($G17),ROUND($K17*$G17,2),ROUND($K17*$F17,2)),IF(ISNUMBER($G17),ROUND($I17*$G17,2),ROUND($I17*$F17,2)))</f>
        <v>0</v>
      </c>
      <c r="N17" s="16"/>
    </row>
    <row r="18" spans="1:14" ht="17" customHeight="1" x14ac:dyDescent="0.15">
      <c r="A18" s="17" t="s">
        <v>38</v>
      </c>
      <c r="B18" s="18"/>
      <c r="C18" s="20" t="s">
        <v>39</v>
      </c>
      <c r="D18" s="21" t="s">
        <v>37</v>
      </c>
      <c r="E18" s="22"/>
      <c r="F18" s="22">
        <v>2</v>
      </c>
      <c r="G18" s="22"/>
      <c r="H18" s="22">
        <v>1</v>
      </c>
      <c r="I18" s="23"/>
      <c r="J18" s="24"/>
      <c r="K18" s="23"/>
      <c r="L18" s="23"/>
      <c r="M18" s="23">
        <f t="shared" si="1"/>
        <v>0</v>
      </c>
      <c r="N18" s="16"/>
    </row>
    <row r="19" spans="1:14" ht="17" customHeight="1" x14ac:dyDescent="0.15">
      <c r="A19" s="17" t="s">
        <v>40</v>
      </c>
      <c r="B19" s="18"/>
      <c r="C19" s="20" t="s">
        <v>41</v>
      </c>
      <c r="D19" s="21" t="s">
        <v>37</v>
      </c>
      <c r="E19" s="22"/>
      <c r="F19" s="22">
        <v>2</v>
      </c>
      <c r="G19" s="22"/>
      <c r="H19" s="22">
        <v>1</v>
      </c>
      <c r="I19" s="23"/>
      <c r="J19" s="24"/>
      <c r="K19" s="23"/>
      <c r="L19" s="23"/>
      <c r="M19" s="23">
        <f t="shared" si="1"/>
        <v>0</v>
      </c>
      <c r="N19" s="16"/>
    </row>
    <row r="20" spans="1:14" ht="17" customHeight="1" x14ac:dyDescent="0.15">
      <c r="A20" s="17" t="s">
        <v>42</v>
      </c>
      <c r="B20" s="18"/>
      <c r="C20" s="20" t="s">
        <v>43</v>
      </c>
      <c r="D20" s="21" t="s">
        <v>37</v>
      </c>
      <c r="E20" s="22"/>
      <c r="F20" s="22">
        <v>2</v>
      </c>
      <c r="G20" s="22"/>
      <c r="H20" s="22">
        <v>1</v>
      </c>
      <c r="I20" s="23"/>
      <c r="J20" s="24"/>
      <c r="K20" s="23"/>
      <c r="L20" s="23"/>
      <c r="M20" s="23">
        <f t="shared" si="1"/>
        <v>0</v>
      </c>
      <c r="N20" s="16"/>
    </row>
    <row r="21" spans="1:14" ht="17" customHeight="1" x14ac:dyDescent="0.15">
      <c r="A21" s="17" t="s">
        <v>44</v>
      </c>
      <c r="B21" s="18"/>
      <c r="C21" s="20" t="s">
        <v>45</v>
      </c>
      <c r="D21" s="21" t="s">
        <v>46</v>
      </c>
      <c r="E21" s="22"/>
      <c r="F21" s="22">
        <v>0</v>
      </c>
      <c r="G21" s="22"/>
      <c r="H21" s="22">
        <v>1</v>
      </c>
      <c r="I21" s="23"/>
      <c r="J21" s="24"/>
      <c r="K21" s="23"/>
      <c r="L21" s="23"/>
      <c r="M21" s="23">
        <f t="shared" si="1"/>
        <v>0</v>
      </c>
      <c r="N21" s="16"/>
    </row>
    <row r="22" spans="1:14" ht="17" customHeight="1" x14ac:dyDescent="0.15">
      <c r="A22" s="41" t="s">
        <v>47</v>
      </c>
      <c r="B22" s="42"/>
      <c r="C22" s="42"/>
      <c r="D22" s="25"/>
      <c r="E22" s="26"/>
      <c r="F22" s="27"/>
      <c r="G22" s="28"/>
      <c r="H22" s="27"/>
      <c r="I22" s="27"/>
      <c r="J22" s="26"/>
      <c r="K22" s="26"/>
      <c r="L22" s="26"/>
      <c r="M22" s="29">
        <f>SUM(M$17:M$21)</f>
        <v>0</v>
      </c>
      <c r="N22" s="30"/>
    </row>
    <row r="23" spans="1:14" ht="17" customHeight="1" x14ac:dyDescent="0.15">
      <c r="A23" s="17" t="s">
        <v>48</v>
      </c>
      <c r="B23" s="18"/>
      <c r="C23" s="19" t="s">
        <v>49</v>
      </c>
      <c r="D23" s="14"/>
      <c r="E23" s="15"/>
      <c r="F23" s="15"/>
      <c r="G23" s="15"/>
      <c r="H23" s="15"/>
      <c r="I23" s="15"/>
      <c r="J23" s="15"/>
      <c r="K23" s="15"/>
      <c r="L23" s="15"/>
      <c r="M23" s="15"/>
      <c r="N23" s="16"/>
    </row>
    <row r="24" spans="1:14" ht="17" customHeight="1" x14ac:dyDescent="0.15">
      <c r="A24" s="17" t="s">
        <v>50</v>
      </c>
      <c r="B24" s="18"/>
      <c r="C24" s="20" t="s">
        <v>51</v>
      </c>
      <c r="D24" s="21" t="s">
        <v>37</v>
      </c>
      <c r="E24" s="22"/>
      <c r="F24" s="22">
        <v>22</v>
      </c>
      <c r="G24" s="22"/>
      <c r="H24" s="22">
        <v>1</v>
      </c>
      <c r="I24" s="23"/>
      <c r="J24" s="24"/>
      <c r="K24" s="23"/>
      <c r="L24" s="23"/>
      <c r="M24" s="23">
        <f t="shared" ref="M24:M26" si="2">IF(ISNUMBER($K24),IF(ISNUMBER($G24),ROUND($K24*$G24,2),ROUND($K24*$F24,2)),IF(ISNUMBER($G24),ROUND($I24*$G24,2),ROUND($I24*$F24,2)))</f>
        <v>0</v>
      </c>
      <c r="N24" s="16"/>
    </row>
    <row r="25" spans="1:14" ht="17" customHeight="1" x14ac:dyDescent="0.15">
      <c r="A25" s="17" t="s">
        <v>52</v>
      </c>
      <c r="B25" s="18"/>
      <c r="C25" s="20" t="s">
        <v>53</v>
      </c>
      <c r="D25" s="21" t="s">
        <v>37</v>
      </c>
      <c r="E25" s="22"/>
      <c r="F25" s="22">
        <v>1</v>
      </c>
      <c r="G25" s="22"/>
      <c r="H25" s="22">
        <v>1</v>
      </c>
      <c r="I25" s="23"/>
      <c r="J25" s="24"/>
      <c r="K25" s="23"/>
      <c r="L25" s="23"/>
      <c r="M25" s="23">
        <f t="shared" si="2"/>
        <v>0</v>
      </c>
      <c r="N25" s="16"/>
    </row>
    <row r="26" spans="1:14" ht="17" customHeight="1" x14ac:dyDescent="0.15">
      <c r="A26" s="17" t="s">
        <v>54</v>
      </c>
      <c r="B26" s="18"/>
      <c r="C26" s="20" t="s">
        <v>55</v>
      </c>
      <c r="D26" s="21" t="s">
        <v>37</v>
      </c>
      <c r="E26" s="22"/>
      <c r="F26" s="22">
        <v>2</v>
      </c>
      <c r="G26" s="22"/>
      <c r="H26" s="22">
        <v>1</v>
      </c>
      <c r="I26" s="23"/>
      <c r="J26" s="24"/>
      <c r="K26" s="23"/>
      <c r="L26" s="23"/>
      <c r="M26" s="23">
        <f t="shared" si="2"/>
        <v>0</v>
      </c>
      <c r="N26" s="16"/>
    </row>
    <row r="27" spans="1:14" ht="17" customHeight="1" x14ac:dyDescent="0.15">
      <c r="A27" s="41" t="s">
        <v>56</v>
      </c>
      <c r="B27" s="42"/>
      <c r="C27" s="42"/>
      <c r="D27" s="25"/>
      <c r="E27" s="26"/>
      <c r="F27" s="27"/>
      <c r="G27" s="28"/>
      <c r="H27" s="27"/>
      <c r="I27" s="27"/>
      <c r="J27" s="26"/>
      <c r="K27" s="26"/>
      <c r="L27" s="26"/>
      <c r="M27" s="29">
        <f>SUM(M$24:M$26)</f>
        <v>0</v>
      </c>
      <c r="N27" s="30"/>
    </row>
    <row r="28" spans="1:14" ht="17" customHeight="1" x14ac:dyDescent="0.15">
      <c r="A28" s="17" t="s">
        <v>57</v>
      </c>
      <c r="B28" s="18"/>
      <c r="C28" s="19" t="s">
        <v>58</v>
      </c>
      <c r="D28" s="14"/>
      <c r="E28" s="15"/>
      <c r="F28" s="15"/>
      <c r="G28" s="15"/>
      <c r="H28" s="15"/>
      <c r="I28" s="15"/>
      <c r="J28" s="15"/>
      <c r="K28" s="15"/>
      <c r="L28" s="15"/>
      <c r="M28" s="15"/>
      <c r="N28" s="16"/>
    </row>
    <row r="29" spans="1:14" ht="17" customHeight="1" x14ac:dyDescent="0.15">
      <c r="A29" s="17" t="s">
        <v>59</v>
      </c>
      <c r="B29" s="18"/>
      <c r="C29" s="20" t="s">
        <v>60</v>
      </c>
      <c r="D29" s="21" t="s">
        <v>37</v>
      </c>
      <c r="E29" s="22"/>
      <c r="F29" s="65">
        <v>4</v>
      </c>
      <c r="G29" s="22"/>
      <c r="H29" s="22">
        <v>1</v>
      </c>
      <c r="I29" s="23"/>
      <c r="J29" s="24"/>
      <c r="K29" s="23"/>
      <c r="L29" s="23"/>
      <c r="M29" s="23">
        <f t="shared" ref="M29:M33" si="3">IF(ISNUMBER($K29),IF(ISNUMBER($G29),ROUND($K29*$G29,2),ROUND($K29*$F29,2)),IF(ISNUMBER($G29),ROUND($I29*$G29,2),ROUND($I29*$F29,2)))</f>
        <v>0</v>
      </c>
      <c r="N29" s="16"/>
    </row>
    <row r="30" spans="1:14" ht="17" customHeight="1" x14ac:dyDescent="0.15">
      <c r="A30" s="17" t="s">
        <v>61</v>
      </c>
      <c r="B30" s="18"/>
      <c r="C30" s="20" t="s">
        <v>62</v>
      </c>
      <c r="D30" s="21" t="s">
        <v>37</v>
      </c>
      <c r="E30" s="22"/>
      <c r="F30" s="65">
        <v>4</v>
      </c>
      <c r="G30" s="22"/>
      <c r="H30" s="22">
        <v>1</v>
      </c>
      <c r="I30" s="23"/>
      <c r="J30" s="24"/>
      <c r="K30" s="23"/>
      <c r="L30" s="23"/>
      <c r="M30" s="23">
        <f t="shared" si="3"/>
        <v>0</v>
      </c>
      <c r="N30" s="16"/>
    </row>
    <row r="31" spans="1:14" ht="17" customHeight="1" x14ac:dyDescent="0.15">
      <c r="A31" s="17" t="s">
        <v>63</v>
      </c>
      <c r="B31" s="18"/>
      <c r="C31" s="20" t="s">
        <v>64</v>
      </c>
      <c r="D31" s="21" t="s">
        <v>37</v>
      </c>
      <c r="E31" s="22"/>
      <c r="F31" s="65">
        <v>2</v>
      </c>
      <c r="G31" s="22"/>
      <c r="H31" s="22">
        <v>1</v>
      </c>
      <c r="I31" s="23"/>
      <c r="J31" s="24"/>
      <c r="K31" s="23"/>
      <c r="L31" s="23"/>
      <c r="M31" s="23">
        <f t="shared" si="3"/>
        <v>0</v>
      </c>
      <c r="N31" s="16"/>
    </row>
    <row r="32" spans="1:14" ht="17" customHeight="1" x14ac:dyDescent="0.15">
      <c r="A32" s="17" t="s">
        <v>65</v>
      </c>
      <c r="B32" s="18"/>
      <c r="C32" s="20" t="s">
        <v>66</v>
      </c>
      <c r="D32" s="21" t="s">
        <v>37</v>
      </c>
      <c r="E32" s="22"/>
      <c r="F32" s="65">
        <v>2</v>
      </c>
      <c r="G32" s="22"/>
      <c r="H32" s="22">
        <v>1</v>
      </c>
      <c r="I32" s="23"/>
      <c r="J32" s="24"/>
      <c r="K32" s="23"/>
      <c r="L32" s="23"/>
      <c r="M32" s="23">
        <f t="shared" si="3"/>
        <v>0</v>
      </c>
      <c r="N32" s="16"/>
    </row>
    <row r="33" spans="1:14" ht="17" customHeight="1" x14ac:dyDescent="0.15">
      <c r="A33" s="17" t="s">
        <v>67</v>
      </c>
      <c r="B33" s="18"/>
      <c r="C33" s="20" t="s">
        <v>68</v>
      </c>
      <c r="D33" s="21" t="s">
        <v>37</v>
      </c>
      <c r="E33" s="22"/>
      <c r="F33" s="65">
        <v>2</v>
      </c>
      <c r="G33" s="22"/>
      <c r="H33" s="22">
        <v>1</v>
      </c>
      <c r="I33" s="23"/>
      <c r="J33" s="24"/>
      <c r="K33" s="23"/>
      <c r="L33" s="23"/>
      <c r="M33" s="23">
        <f t="shared" si="3"/>
        <v>0</v>
      </c>
      <c r="N33" s="16"/>
    </row>
    <row r="34" spans="1:14" ht="17" customHeight="1" x14ac:dyDescent="0.15">
      <c r="A34" s="41" t="s">
        <v>69</v>
      </c>
      <c r="B34" s="42"/>
      <c r="C34" s="42"/>
      <c r="D34" s="25"/>
      <c r="E34" s="26"/>
      <c r="F34" s="27"/>
      <c r="G34" s="28"/>
      <c r="H34" s="27"/>
      <c r="I34" s="27"/>
      <c r="J34" s="26"/>
      <c r="K34" s="26"/>
      <c r="L34" s="26"/>
      <c r="M34" s="29">
        <f>SUM(M$29:M$33)</f>
        <v>0</v>
      </c>
      <c r="N34" s="30"/>
    </row>
    <row r="35" spans="1:14" ht="17" customHeight="1" x14ac:dyDescent="0.15">
      <c r="A35" s="17" t="s">
        <v>70</v>
      </c>
      <c r="B35" s="18"/>
      <c r="C35" s="19" t="s">
        <v>71</v>
      </c>
      <c r="D35" s="14"/>
      <c r="E35" s="15"/>
      <c r="F35" s="15"/>
      <c r="G35" s="15"/>
      <c r="H35" s="15"/>
      <c r="I35" s="15"/>
      <c r="J35" s="15"/>
      <c r="K35" s="15"/>
      <c r="L35" s="15"/>
      <c r="M35" s="15"/>
      <c r="N35" s="16"/>
    </row>
    <row r="36" spans="1:14" ht="17" customHeight="1" x14ac:dyDescent="0.15">
      <c r="A36" s="17" t="s">
        <v>72</v>
      </c>
      <c r="B36" s="18"/>
      <c r="C36" s="20" t="s">
        <v>73</v>
      </c>
      <c r="D36" s="21" t="s">
        <v>37</v>
      </c>
      <c r="E36" s="22"/>
      <c r="F36" s="22">
        <v>2</v>
      </c>
      <c r="G36" s="22"/>
      <c r="H36" s="22">
        <v>1</v>
      </c>
      <c r="I36" s="23"/>
      <c r="J36" s="24"/>
      <c r="K36" s="23"/>
      <c r="L36" s="23"/>
      <c r="M36" s="23">
        <f t="shared" ref="M36:M37" si="4">IF(ISNUMBER($K36),IF(ISNUMBER($G36),ROUND($K36*$G36,2),ROUND($K36*$F36,2)),IF(ISNUMBER($G36),ROUND($I36*$G36,2),ROUND($I36*$F36,2)))</f>
        <v>0</v>
      </c>
      <c r="N36" s="16"/>
    </row>
    <row r="37" spans="1:14" ht="17" customHeight="1" x14ac:dyDescent="0.15">
      <c r="A37" s="17" t="s">
        <v>74</v>
      </c>
      <c r="B37" s="18"/>
      <c r="C37" s="20" t="s">
        <v>75</v>
      </c>
      <c r="D37" s="39" t="s">
        <v>137</v>
      </c>
      <c r="E37" s="22"/>
      <c r="F37" s="22"/>
      <c r="G37" s="22"/>
      <c r="H37" s="22">
        <v>1</v>
      </c>
      <c r="I37" s="23"/>
      <c r="J37" s="24"/>
      <c r="K37" s="23"/>
      <c r="L37" s="23"/>
      <c r="M37" s="23">
        <f t="shared" si="4"/>
        <v>0</v>
      </c>
      <c r="N37" s="16"/>
    </row>
    <row r="38" spans="1:14" ht="17" customHeight="1" x14ac:dyDescent="0.15">
      <c r="A38" s="17" t="s">
        <v>135</v>
      </c>
      <c r="B38" s="18"/>
      <c r="C38" s="20" t="s">
        <v>136</v>
      </c>
      <c r="D38" s="21" t="s">
        <v>37</v>
      </c>
      <c r="E38" s="22"/>
      <c r="F38" s="22">
        <v>3</v>
      </c>
      <c r="G38" s="22"/>
      <c r="H38" s="22"/>
      <c r="I38" s="23"/>
      <c r="J38" s="24"/>
      <c r="K38" s="23"/>
      <c r="L38" s="23"/>
      <c r="M38" s="23"/>
      <c r="N38" s="16"/>
    </row>
    <row r="39" spans="1:14" ht="17" customHeight="1" x14ac:dyDescent="0.15">
      <c r="A39" s="41" t="s">
        <v>76</v>
      </c>
      <c r="B39" s="42"/>
      <c r="C39" s="42"/>
      <c r="D39" s="25"/>
      <c r="E39" s="26"/>
      <c r="F39" s="27"/>
      <c r="G39" s="28"/>
      <c r="H39" s="27"/>
      <c r="I39" s="27"/>
      <c r="J39" s="26"/>
      <c r="K39" s="26"/>
      <c r="L39" s="26"/>
      <c r="M39" s="29">
        <f>SUM(M$36:M$37)</f>
        <v>0</v>
      </c>
      <c r="N39" s="30"/>
    </row>
    <row r="40" spans="1:14" ht="17" customHeight="1" x14ac:dyDescent="0.15">
      <c r="A40" s="17" t="s">
        <v>77</v>
      </c>
      <c r="B40" s="18"/>
      <c r="C40" s="19" t="s">
        <v>78</v>
      </c>
      <c r="D40" s="14"/>
      <c r="E40" s="15"/>
      <c r="F40" s="15"/>
      <c r="G40" s="15"/>
      <c r="H40" s="15"/>
      <c r="I40" s="15"/>
      <c r="J40" s="15"/>
      <c r="K40" s="15"/>
      <c r="L40" s="15"/>
      <c r="M40" s="15"/>
      <c r="N40" s="16"/>
    </row>
    <row r="41" spans="1:14" ht="17" customHeight="1" x14ac:dyDescent="0.15">
      <c r="A41" s="17" t="s">
        <v>79</v>
      </c>
      <c r="B41" s="18"/>
      <c r="C41" s="20" t="s">
        <v>80</v>
      </c>
      <c r="D41" s="14"/>
      <c r="E41" s="15"/>
      <c r="F41" s="15"/>
      <c r="G41" s="15"/>
      <c r="H41" s="15"/>
      <c r="I41" s="15"/>
      <c r="J41" s="15"/>
      <c r="K41" s="15"/>
      <c r="L41" s="15"/>
      <c r="M41" s="15"/>
      <c r="N41" s="16"/>
    </row>
    <row r="42" spans="1:14" ht="17" customHeight="1" x14ac:dyDescent="0.15">
      <c r="A42" s="17" t="s">
        <v>81</v>
      </c>
      <c r="B42" s="18"/>
      <c r="C42" s="20" t="s">
        <v>82</v>
      </c>
      <c r="D42" s="21" t="s">
        <v>83</v>
      </c>
      <c r="E42" s="22"/>
      <c r="F42" s="22">
        <v>1</v>
      </c>
      <c r="G42" s="22"/>
      <c r="H42" s="22">
        <v>1</v>
      </c>
      <c r="I42" s="23"/>
      <c r="J42" s="24"/>
      <c r="K42" s="23"/>
      <c r="L42" s="23"/>
      <c r="M42" s="23">
        <f t="shared" ref="M42:M43" si="5">IF(ISNUMBER($K42),IF(ISNUMBER($G42),ROUND($K42*$G42,2),ROUND($K42*$F42,2)),IF(ISNUMBER($G42),ROUND($I42*$G42,2),ROUND($I42*$F42,2)))</f>
        <v>0</v>
      </c>
      <c r="N42" s="16"/>
    </row>
    <row r="43" spans="1:14" ht="17" customHeight="1" x14ac:dyDescent="0.15">
      <c r="A43" s="17" t="s">
        <v>84</v>
      </c>
      <c r="B43" s="18"/>
      <c r="C43" s="20" t="s">
        <v>85</v>
      </c>
      <c r="D43" s="21" t="s">
        <v>83</v>
      </c>
      <c r="E43" s="22"/>
      <c r="F43" s="22">
        <v>1</v>
      </c>
      <c r="G43" s="22"/>
      <c r="H43" s="22">
        <v>1</v>
      </c>
      <c r="I43" s="23"/>
      <c r="J43" s="24"/>
      <c r="K43" s="23"/>
      <c r="L43" s="23"/>
      <c r="M43" s="23">
        <f t="shared" si="5"/>
        <v>0</v>
      </c>
      <c r="N43" s="16"/>
    </row>
    <row r="44" spans="1:14" ht="17" customHeight="1" x14ac:dyDescent="0.15">
      <c r="A44" s="17" t="s">
        <v>86</v>
      </c>
      <c r="B44" s="18"/>
      <c r="C44" s="20" t="s">
        <v>87</v>
      </c>
      <c r="D44" s="14"/>
      <c r="E44" s="15"/>
      <c r="F44" s="15"/>
      <c r="G44" s="15"/>
      <c r="H44" s="15"/>
      <c r="I44" s="15"/>
      <c r="J44" s="15"/>
      <c r="K44" s="15"/>
      <c r="L44" s="15"/>
      <c r="M44" s="15"/>
      <c r="N44" s="16"/>
    </row>
    <row r="45" spans="1:14" ht="17" customHeight="1" x14ac:dyDescent="0.15">
      <c r="A45" s="17" t="s">
        <v>88</v>
      </c>
      <c r="B45" s="18"/>
      <c r="C45" s="20" t="s">
        <v>89</v>
      </c>
      <c r="D45" s="21" t="s">
        <v>37</v>
      </c>
      <c r="E45" s="22"/>
      <c r="F45" s="22">
        <v>5</v>
      </c>
      <c r="G45" s="22"/>
      <c r="H45" s="22">
        <v>1</v>
      </c>
      <c r="I45" s="23"/>
      <c r="J45" s="24"/>
      <c r="K45" s="23"/>
      <c r="L45" s="23"/>
      <c r="M45" s="23">
        <f t="shared" ref="M45:M46" si="6">IF(ISNUMBER($K45),IF(ISNUMBER($G45),ROUND($K45*$G45,2),ROUND($K45*$F45,2)),IF(ISNUMBER($G45),ROUND($I45*$G45,2),ROUND($I45*$F45,2)))</f>
        <v>0</v>
      </c>
      <c r="N45" s="16"/>
    </row>
    <row r="46" spans="1:14" ht="17" customHeight="1" x14ac:dyDescent="0.15">
      <c r="A46" s="17" t="s">
        <v>90</v>
      </c>
      <c r="B46" s="18"/>
      <c r="C46" s="20" t="s">
        <v>91</v>
      </c>
      <c r="D46" s="21" t="s">
        <v>37</v>
      </c>
      <c r="E46" s="22"/>
      <c r="F46" s="22">
        <v>1</v>
      </c>
      <c r="G46" s="22"/>
      <c r="H46" s="22">
        <v>1</v>
      </c>
      <c r="I46" s="23"/>
      <c r="J46" s="24"/>
      <c r="K46" s="23"/>
      <c r="L46" s="23"/>
      <c r="M46" s="23">
        <f t="shared" si="6"/>
        <v>0</v>
      </c>
      <c r="N46" s="16"/>
    </row>
    <row r="47" spans="1:14" ht="17" customHeight="1" x14ac:dyDescent="0.15">
      <c r="A47" s="41" t="s">
        <v>92</v>
      </c>
      <c r="B47" s="42"/>
      <c r="C47" s="42"/>
      <c r="D47" s="25"/>
      <c r="E47" s="26"/>
      <c r="F47" s="27"/>
      <c r="G47" s="28"/>
      <c r="H47" s="27"/>
      <c r="I47" s="27"/>
      <c r="J47" s="26"/>
      <c r="K47" s="26"/>
      <c r="L47" s="26"/>
      <c r="M47" s="29">
        <f>SUM(M$42:M$43)+SUM(M$45:M$46)</f>
        <v>0</v>
      </c>
      <c r="N47" s="30"/>
    </row>
    <row r="48" spans="1:14" ht="17" customHeight="1" x14ac:dyDescent="0.15">
      <c r="A48" s="17" t="s">
        <v>93</v>
      </c>
      <c r="B48" s="18"/>
      <c r="C48" s="19" t="s">
        <v>94</v>
      </c>
      <c r="D48" s="14"/>
      <c r="E48" s="15"/>
      <c r="F48" s="15"/>
      <c r="G48" s="15"/>
      <c r="H48" s="15"/>
      <c r="I48" s="15"/>
      <c r="J48" s="15"/>
      <c r="K48" s="15"/>
      <c r="L48" s="15"/>
      <c r="M48" s="15"/>
      <c r="N48" s="16"/>
    </row>
    <row r="49" spans="1:14" ht="17" customHeight="1" x14ac:dyDescent="0.15">
      <c r="A49" s="17" t="s">
        <v>95</v>
      </c>
      <c r="B49" s="18"/>
      <c r="C49" s="20" t="s">
        <v>96</v>
      </c>
      <c r="D49" s="14"/>
      <c r="E49" s="15"/>
      <c r="F49" s="15"/>
      <c r="G49" s="15"/>
      <c r="H49" s="15"/>
      <c r="I49" s="15"/>
      <c r="J49" s="15"/>
      <c r="K49" s="15"/>
      <c r="L49" s="15"/>
      <c r="M49" s="15"/>
      <c r="N49" s="16"/>
    </row>
    <row r="50" spans="1:14" ht="17" customHeight="1" x14ac:dyDescent="0.15">
      <c r="A50" s="17" t="s">
        <v>97</v>
      </c>
      <c r="B50" s="18"/>
      <c r="C50" s="20" t="s">
        <v>98</v>
      </c>
      <c r="D50" s="21" t="s">
        <v>83</v>
      </c>
      <c r="E50" s="22"/>
      <c r="F50" s="22">
        <v>1</v>
      </c>
      <c r="G50" s="22"/>
      <c r="H50" s="22">
        <v>1</v>
      </c>
      <c r="I50" s="23"/>
      <c r="J50" s="24"/>
      <c r="K50" s="23"/>
      <c r="L50" s="23"/>
      <c r="M50" s="23">
        <f t="shared" ref="M50:M51" si="7">IF(ISNUMBER($K50),IF(ISNUMBER($G50),ROUND($K50*$G50,2),ROUND($K50*$F50,2)),IF(ISNUMBER($G50),ROUND($I50*$G50,2),ROUND($I50*$F50,2)))</f>
        <v>0</v>
      </c>
      <c r="N50" s="16"/>
    </row>
    <row r="51" spans="1:14" ht="17" customHeight="1" x14ac:dyDescent="0.15">
      <c r="A51" s="17" t="s">
        <v>99</v>
      </c>
      <c r="B51" s="18"/>
      <c r="C51" s="20" t="s">
        <v>100</v>
      </c>
      <c r="D51" s="21" t="s">
        <v>83</v>
      </c>
      <c r="E51" s="22"/>
      <c r="F51" s="22">
        <v>1</v>
      </c>
      <c r="G51" s="22"/>
      <c r="H51" s="22">
        <v>1</v>
      </c>
      <c r="I51" s="23"/>
      <c r="J51" s="24"/>
      <c r="K51" s="23"/>
      <c r="L51" s="23"/>
      <c r="M51" s="23">
        <f t="shared" si="7"/>
        <v>0</v>
      </c>
      <c r="N51" s="16"/>
    </row>
    <row r="52" spans="1:14" ht="17" customHeight="1" x14ac:dyDescent="0.15">
      <c r="A52" s="17" t="s">
        <v>101</v>
      </c>
      <c r="B52" s="18"/>
      <c r="C52" s="20" t="s">
        <v>102</v>
      </c>
      <c r="D52" s="14"/>
      <c r="E52" s="15"/>
      <c r="F52" s="15"/>
      <c r="G52" s="15"/>
      <c r="H52" s="15"/>
      <c r="I52" s="15"/>
      <c r="J52" s="15"/>
      <c r="K52" s="15"/>
      <c r="L52" s="15"/>
      <c r="M52" s="15"/>
      <c r="N52" s="16"/>
    </row>
    <row r="53" spans="1:14" ht="17" customHeight="1" x14ac:dyDescent="0.15">
      <c r="A53" s="17" t="s">
        <v>103</v>
      </c>
      <c r="B53" s="18"/>
      <c r="C53" s="20" t="s">
        <v>104</v>
      </c>
      <c r="D53" s="21" t="s">
        <v>105</v>
      </c>
      <c r="E53" s="31"/>
      <c r="F53" s="31">
        <v>54</v>
      </c>
      <c r="G53" s="31"/>
      <c r="H53" s="22">
        <v>1</v>
      </c>
      <c r="I53" s="23"/>
      <c r="J53" s="24"/>
      <c r="K53" s="23"/>
      <c r="L53" s="23"/>
      <c r="M53" s="23">
        <f t="shared" ref="M53:M58" si="8">IF(ISNUMBER($K53),IF(ISNUMBER($G53),ROUND($K53*$G53,2),ROUND($K53*$F53,2)),IF(ISNUMBER($G53),ROUND($I53*$G53,2),ROUND($I53*$F53,2)))</f>
        <v>0</v>
      </c>
      <c r="N53" s="16"/>
    </row>
    <row r="54" spans="1:14" ht="17" customHeight="1" x14ac:dyDescent="0.15">
      <c r="A54" s="17" t="s">
        <v>106</v>
      </c>
      <c r="B54" s="18"/>
      <c r="C54" s="20" t="s">
        <v>107</v>
      </c>
      <c r="D54" s="21" t="s">
        <v>46</v>
      </c>
      <c r="E54" s="22"/>
      <c r="F54" s="22">
        <v>0</v>
      </c>
      <c r="G54" s="22"/>
      <c r="H54" s="22">
        <v>1</v>
      </c>
      <c r="I54" s="23"/>
      <c r="J54" s="24"/>
      <c r="K54" s="23"/>
      <c r="L54" s="23"/>
      <c r="M54" s="23">
        <f t="shared" si="8"/>
        <v>0</v>
      </c>
      <c r="N54" s="16"/>
    </row>
    <row r="55" spans="1:14" ht="17" customHeight="1" x14ac:dyDescent="0.15">
      <c r="A55" s="17" t="s">
        <v>108</v>
      </c>
      <c r="B55" s="18"/>
      <c r="C55" s="20" t="s">
        <v>109</v>
      </c>
      <c r="D55" s="21" t="s">
        <v>105</v>
      </c>
      <c r="E55" s="31"/>
      <c r="F55" s="31">
        <v>16</v>
      </c>
      <c r="G55" s="31"/>
      <c r="H55" s="22">
        <v>1</v>
      </c>
      <c r="I55" s="23"/>
      <c r="J55" s="24"/>
      <c r="K55" s="23"/>
      <c r="L55" s="23"/>
      <c r="M55" s="23">
        <f t="shared" si="8"/>
        <v>0</v>
      </c>
      <c r="N55" s="16"/>
    </row>
    <row r="56" spans="1:14" ht="17" customHeight="1" x14ac:dyDescent="0.15">
      <c r="A56" s="17" t="s">
        <v>110</v>
      </c>
      <c r="B56" s="18"/>
      <c r="C56" s="20" t="s">
        <v>111</v>
      </c>
      <c r="D56" s="21" t="s">
        <v>37</v>
      </c>
      <c r="E56" s="22"/>
      <c r="F56" s="22">
        <v>7</v>
      </c>
      <c r="G56" s="22"/>
      <c r="H56" s="22">
        <v>1</v>
      </c>
      <c r="I56" s="23"/>
      <c r="J56" s="24"/>
      <c r="K56" s="23"/>
      <c r="L56" s="23"/>
      <c r="M56" s="23">
        <f t="shared" si="8"/>
        <v>0</v>
      </c>
      <c r="N56" s="16"/>
    </row>
    <row r="57" spans="1:14" ht="17" customHeight="1" x14ac:dyDescent="0.15">
      <c r="A57" s="17" t="s">
        <v>112</v>
      </c>
      <c r="B57" s="18"/>
      <c r="C57" s="20" t="s">
        <v>113</v>
      </c>
      <c r="D57" s="21" t="s">
        <v>37</v>
      </c>
      <c r="E57" s="22"/>
      <c r="F57" s="22">
        <v>7</v>
      </c>
      <c r="G57" s="22"/>
      <c r="H57" s="22">
        <v>1</v>
      </c>
      <c r="I57" s="23"/>
      <c r="J57" s="24"/>
      <c r="K57" s="23"/>
      <c r="L57" s="23"/>
      <c r="M57" s="23">
        <f t="shared" si="8"/>
        <v>0</v>
      </c>
      <c r="N57" s="16"/>
    </row>
    <row r="58" spans="1:14" ht="17" customHeight="1" x14ac:dyDescent="0.15">
      <c r="A58" s="17" t="s">
        <v>114</v>
      </c>
      <c r="B58" s="18"/>
      <c r="C58" s="20" t="s">
        <v>115</v>
      </c>
      <c r="D58" s="21" t="s">
        <v>116</v>
      </c>
      <c r="E58" s="22"/>
      <c r="F58" s="22">
        <v>0</v>
      </c>
      <c r="G58" s="22"/>
      <c r="H58" s="22">
        <v>1</v>
      </c>
      <c r="I58" s="23"/>
      <c r="J58" s="24"/>
      <c r="K58" s="23"/>
      <c r="L58" s="23"/>
      <c r="M58" s="23">
        <f t="shared" si="8"/>
        <v>0</v>
      </c>
      <c r="N58" s="16"/>
    </row>
    <row r="59" spans="1:14" ht="17" customHeight="1" x14ac:dyDescent="0.15">
      <c r="A59" s="41" t="s">
        <v>117</v>
      </c>
      <c r="B59" s="42"/>
      <c r="C59" s="42"/>
      <c r="D59" s="25"/>
      <c r="E59" s="26"/>
      <c r="F59" s="27"/>
      <c r="G59" s="28"/>
      <c r="H59" s="27"/>
      <c r="I59" s="27"/>
      <c r="J59" s="26"/>
      <c r="K59" s="26"/>
      <c r="L59" s="26"/>
      <c r="M59" s="29">
        <f>SUM(M$50:M$51)+SUM(M$53:M$58)</f>
        <v>0</v>
      </c>
      <c r="N59" s="30"/>
    </row>
    <row r="60" spans="1:14" ht="17" customHeight="1" x14ac:dyDescent="0.15">
      <c r="A60" s="17" t="s">
        <v>118</v>
      </c>
      <c r="B60" s="18"/>
      <c r="C60" s="19" t="s">
        <v>119</v>
      </c>
      <c r="D60" s="14"/>
      <c r="E60" s="15"/>
      <c r="F60" s="15"/>
      <c r="G60" s="15"/>
      <c r="H60" s="15"/>
      <c r="I60" s="15"/>
      <c r="J60" s="15"/>
      <c r="K60" s="15"/>
      <c r="L60" s="15"/>
      <c r="M60" s="15"/>
      <c r="N60" s="16"/>
    </row>
    <row r="61" spans="1:14" ht="17" customHeight="1" x14ac:dyDescent="0.15">
      <c r="A61" s="17" t="s">
        <v>120</v>
      </c>
      <c r="B61" s="18"/>
      <c r="C61" s="20" t="s">
        <v>121</v>
      </c>
      <c r="D61" s="21" t="s">
        <v>83</v>
      </c>
      <c r="E61" s="22"/>
      <c r="F61" s="22">
        <v>43</v>
      </c>
      <c r="G61" s="22"/>
      <c r="H61" s="22">
        <v>1</v>
      </c>
      <c r="I61" s="23"/>
      <c r="J61" s="24"/>
      <c r="K61" s="23"/>
      <c r="L61" s="23"/>
      <c r="M61" s="23">
        <f t="shared" ref="M61:M65" si="9">IF(ISNUMBER($K61),IF(ISNUMBER($G61),ROUND($K61*$G61,2),ROUND($K61*$F61,2)),IF(ISNUMBER($G61),ROUND($I61*$G61,2),ROUND($I61*$F61,2)))</f>
        <v>0</v>
      </c>
      <c r="N61" s="16"/>
    </row>
    <row r="62" spans="1:14" ht="17" customHeight="1" x14ac:dyDescent="0.15">
      <c r="A62" s="17" t="s">
        <v>122</v>
      </c>
      <c r="B62" s="18"/>
      <c r="C62" s="20" t="s">
        <v>123</v>
      </c>
      <c r="D62" s="21" t="s">
        <v>83</v>
      </c>
      <c r="E62" s="22"/>
      <c r="F62" s="22">
        <v>4</v>
      </c>
      <c r="G62" s="22"/>
      <c r="H62" s="22">
        <v>1</v>
      </c>
      <c r="I62" s="23"/>
      <c r="J62" s="24"/>
      <c r="K62" s="23"/>
      <c r="L62" s="23"/>
      <c r="M62" s="23">
        <f t="shared" si="9"/>
        <v>0</v>
      </c>
      <c r="N62" s="16"/>
    </row>
    <row r="63" spans="1:14" ht="17" customHeight="1" x14ac:dyDescent="0.15">
      <c r="A63" s="17" t="s">
        <v>124</v>
      </c>
      <c r="B63" s="18"/>
      <c r="C63" s="20" t="s">
        <v>125</v>
      </c>
      <c r="D63" s="21" t="s">
        <v>83</v>
      </c>
      <c r="E63" s="22"/>
      <c r="F63" s="22">
        <v>4</v>
      </c>
      <c r="G63" s="22"/>
      <c r="H63" s="22">
        <v>1</v>
      </c>
      <c r="I63" s="23"/>
      <c r="J63" s="24"/>
      <c r="K63" s="23"/>
      <c r="L63" s="23"/>
      <c r="M63" s="23">
        <f t="shared" si="9"/>
        <v>0</v>
      </c>
      <c r="N63" s="16"/>
    </row>
    <row r="64" spans="1:14" ht="17" customHeight="1" x14ac:dyDescent="0.15">
      <c r="A64" s="17" t="s">
        <v>126</v>
      </c>
      <c r="B64" s="18"/>
      <c r="C64" s="20" t="s">
        <v>133</v>
      </c>
      <c r="D64" s="21" t="s">
        <v>83</v>
      </c>
      <c r="E64" s="22"/>
      <c r="F64" s="22">
        <v>1</v>
      </c>
      <c r="G64" s="22"/>
      <c r="H64" s="22">
        <v>1</v>
      </c>
      <c r="I64" s="23"/>
      <c r="J64" s="24"/>
      <c r="K64" s="23"/>
      <c r="L64" s="23"/>
      <c r="M64" s="23"/>
      <c r="N64" s="16"/>
    </row>
    <row r="65" spans="1:14" ht="17" customHeight="1" x14ac:dyDescent="0.15">
      <c r="A65" s="17" t="s">
        <v>132</v>
      </c>
      <c r="B65" s="18"/>
      <c r="C65" s="20" t="s">
        <v>127</v>
      </c>
      <c r="D65" s="21" t="s">
        <v>46</v>
      </c>
      <c r="E65" s="22"/>
      <c r="F65" s="22">
        <v>0</v>
      </c>
      <c r="G65" s="22"/>
      <c r="H65" s="22">
        <v>1</v>
      </c>
      <c r="I65" s="23"/>
      <c r="J65" s="24"/>
      <c r="K65" s="23"/>
      <c r="L65" s="23"/>
      <c r="M65" s="23">
        <f t="shared" si="9"/>
        <v>0</v>
      </c>
      <c r="N65" s="16"/>
    </row>
    <row r="66" spans="1:14" ht="17" customHeight="1" x14ac:dyDescent="0.15">
      <c r="A66" s="41" t="s">
        <v>128</v>
      </c>
      <c r="B66" s="42"/>
      <c r="C66" s="42"/>
      <c r="D66" s="25"/>
      <c r="E66" s="26"/>
      <c r="F66" s="27"/>
      <c r="G66" s="28"/>
      <c r="H66" s="27"/>
      <c r="I66" s="27"/>
      <c r="J66" s="26"/>
      <c r="K66" s="26"/>
      <c r="L66" s="26"/>
      <c r="M66" s="29">
        <f>SUM(M$61:M$65)</f>
        <v>0</v>
      </c>
      <c r="N66" s="30"/>
    </row>
    <row r="67" spans="1:14" ht="18" customHeight="1" x14ac:dyDescent="0.15">
      <c r="A67" s="47" t="s">
        <v>129</v>
      </c>
      <c r="B67" s="48"/>
      <c r="C67" s="48"/>
      <c r="D67" s="48"/>
      <c r="E67" s="48"/>
      <c r="F67" s="48"/>
      <c r="G67" s="48"/>
      <c r="H67" s="48"/>
      <c r="I67" s="48"/>
      <c r="J67" s="32"/>
      <c r="K67" s="32"/>
      <c r="L67" s="32"/>
      <c r="M67" s="33">
        <f>SUM(M$10:M$14)+SUM(M$17:M$21)+SUM(M$24:M$26)+SUM(M$29:M$33)+SUM(M$36:M$37)+SUM(M$42:M$43)+SUM(M$45:M$46)+SUM(M$50:M$51)+SUM(M$53:M$58)+SUM(M$61:M$65)</f>
        <v>0</v>
      </c>
      <c r="N67" s="34"/>
    </row>
    <row r="68" spans="1:14" ht="15" customHeight="1" x14ac:dyDescent="0.15">
      <c r="A68" s="45" t="s">
        <v>130</v>
      </c>
      <c r="B68" s="46"/>
      <c r="C68" s="46"/>
      <c r="D68" s="46"/>
      <c r="E68" s="46"/>
      <c r="F68" s="46"/>
      <c r="G68" s="46"/>
      <c r="H68" s="46"/>
      <c r="I68" s="46"/>
      <c r="J68" s="35"/>
      <c r="K68" s="35"/>
      <c r="L68" s="35"/>
      <c r="M68" s="36">
        <f>(SUMIF($H$7:$H$66,1,$M$7:$M$66))*0.2</f>
        <v>0</v>
      </c>
      <c r="N68" s="34"/>
    </row>
    <row r="69" spans="1:14" ht="15" customHeight="1" x14ac:dyDescent="0.15">
      <c r="A69" s="43" t="s">
        <v>131</v>
      </c>
      <c r="B69" s="44"/>
      <c r="C69" s="44"/>
      <c r="D69" s="44"/>
      <c r="E69" s="44"/>
      <c r="F69" s="44"/>
      <c r="G69" s="44"/>
      <c r="H69" s="44"/>
      <c r="I69" s="44"/>
      <c r="J69" s="37"/>
      <c r="K69" s="37"/>
      <c r="L69" s="37"/>
      <c r="M69" s="38">
        <f>SUM(M$67:M$68)</f>
        <v>0</v>
      </c>
      <c r="N69" s="34"/>
    </row>
  </sheetData>
  <mergeCells count="16">
    <mergeCell ref="A66:C66"/>
    <mergeCell ref="A67:I67"/>
    <mergeCell ref="A68:I68"/>
    <mergeCell ref="A69:I69"/>
    <mergeCell ref="A22:C22"/>
    <mergeCell ref="A27:C27"/>
    <mergeCell ref="A34:C34"/>
    <mergeCell ref="A39:C39"/>
    <mergeCell ref="A47:C47"/>
    <mergeCell ref="A59:C59"/>
    <mergeCell ref="A1:M1"/>
    <mergeCell ref="A2:M2"/>
    <mergeCell ref="A3:M3"/>
    <mergeCell ref="A4:M4"/>
    <mergeCell ref="D5:M5"/>
    <mergeCell ref="A15:C15"/>
  </mergeCells>
  <printOptions horizontalCentered="1"/>
  <pageMargins left="0.43307086614173229" right="0.43307086614173229" top="0.39370078740157483" bottom="0.43307086614173229" header="7.874015748031496E-2" footer="7.874015748031496E-2"/>
  <pageSetup paperSize="9" scale="61" fitToHeight="0" orientation="portrait" useFirstPageNumber="1" r:id="rId1"/>
  <headerFooter>
    <oddFooter>&amp;RP&amp;P de &amp;N</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PG LOT 07</vt:lpstr>
      <vt:lpstr>CDPGF LOT 07</vt:lpstr>
      <vt:lpstr>'CDPGF LOT 07'!Impression_des_titres</vt:lpstr>
      <vt:lpstr>'PG LOT 07'!Zone_d_impression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Beatrice CUCCA</dc:creator>
  <cp:lastModifiedBy>bbg ARCHITECTES</cp:lastModifiedBy>
  <cp:lastPrinted>2025-02-18T11:57:58Z</cp:lastPrinted>
  <dcterms:created xsi:type="dcterms:W3CDTF">2025-02-18T11:58:32Z</dcterms:created>
  <dcterms:modified xsi:type="dcterms:W3CDTF">2025-04-29T16:22:35Z</dcterms:modified>
</cp:coreProperties>
</file>